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20250410\user\Desktop\인수인계\예산집행\2026\통합발주\2차\계약의뢰\"/>
    </mc:Choice>
  </mc:AlternateContent>
  <xr:revisionPtr revIDLastSave="0" documentId="13_ncr:1_{BA51F017-252B-448B-9C36-622CFD144810}" xr6:coauthVersionLast="47" xr6:coauthVersionMax="47" xr10:uidLastSave="{00000000-0000-0000-0000-000000000000}"/>
  <bookViews>
    <workbookView xWindow="465" yWindow="885" windowWidth="27675" windowHeight="14595" xr2:uid="{9E9DB495-3BE3-4F24-B440-8EC73F37E270}"/>
  </bookViews>
  <sheets>
    <sheet name="규격서" sheetId="1" r:id="rId1"/>
    <sheet name="팀별,부기별" sheetId="3" state="hidden" r:id="rId2"/>
  </sheets>
  <definedNames>
    <definedName name="_xlnm._FilterDatabase" localSheetId="0" hidden="1">규격서!$A$2:$E$130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1" l="1"/>
  <c r="G3" i="1"/>
  <c r="H3" i="1"/>
  <c r="I3" i="1"/>
  <c r="J3" i="1"/>
  <c r="K3" i="1"/>
  <c r="L3" i="1"/>
  <c r="E3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4" i="1"/>
  <c r="L424" i="3" l="1"/>
  <c r="J424" i="3"/>
  <c r="K424" i="3" s="1"/>
  <c r="H424" i="3"/>
  <c r="F424" i="3"/>
  <c r="E424" i="3"/>
  <c r="E423" i="3"/>
  <c r="A423" i="3"/>
  <c r="J423" i="3" s="1"/>
  <c r="K423" i="3" s="1"/>
  <c r="L422" i="3"/>
  <c r="J422" i="3"/>
  <c r="H422" i="3"/>
  <c r="I422" i="3" s="1"/>
  <c r="F422" i="3"/>
  <c r="E422" i="3"/>
  <c r="L421" i="3"/>
  <c r="J421" i="3"/>
  <c r="K421" i="3" s="1"/>
  <c r="H421" i="3"/>
  <c r="F421" i="3"/>
  <c r="G421" i="3" s="1"/>
  <c r="E421" i="3"/>
  <c r="E420" i="3"/>
  <c r="A420" i="3"/>
  <c r="L419" i="3"/>
  <c r="J419" i="3"/>
  <c r="K419" i="3" s="1"/>
  <c r="H419" i="3"/>
  <c r="F419" i="3"/>
  <c r="E419" i="3"/>
  <c r="L418" i="3"/>
  <c r="J418" i="3"/>
  <c r="K418" i="3" s="1"/>
  <c r="H418" i="3"/>
  <c r="F418" i="3"/>
  <c r="G418" i="3" s="1"/>
  <c r="E418" i="3"/>
  <c r="L417" i="3"/>
  <c r="J417" i="3"/>
  <c r="H417" i="3"/>
  <c r="F417" i="3"/>
  <c r="E417" i="3"/>
  <c r="E416" i="3"/>
  <c r="A416" i="3"/>
  <c r="L415" i="3"/>
  <c r="J415" i="3"/>
  <c r="H415" i="3"/>
  <c r="F415" i="3"/>
  <c r="E415" i="3"/>
  <c r="L414" i="3"/>
  <c r="J414" i="3"/>
  <c r="K414" i="3" s="1"/>
  <c r="H414" i="3"/>
  <c r="F414" i="3"/>
  <c r="E414" i="3"/>
  <c r="E413" i="3"/>
  <c r="A413" i="3"/>
  <c r="L413" i="3" s="1"/>
  <c r="L412" i="3"/>
  <c r="J412" i="3"/>
  <c r="K412" i="3" s="1"/>
  <c r="H412" i="3"/>
  <c r="F412" i="3"/>
  <c r="E412" i="3"/>
  <c r="E411" i="3"/>
  <c r="A411" i="3"/>
  <c r="L410" i="3"/>
  <c r="J410" i="3"/>
  <c r="H410" i="3"/>
  <c r="F410" i="3"/>
  <c r="E410" i="3"/>
  <c r="L409" i="3"/>
  <c r="J409" i="3"/>
  <c r="K409" i="3" s="1"/>
  <c r="H409" i="3"/>
  <c r="F409" i="3"/>
  <c r="G409" i="3" s="1"/>
  <c r="E409" i="3"/>
  <c r="L408" i="3"/>
  <c r="J408" i="3"/>
  <c r="H408" i="3"/>
  <c r="F408" i="3"/>
  <c r="E408" i="3"/>
  <c r="L407" i="3"/>
  <c r="J407" i="3"/>
  <c r="H407" i="3"/>
  <c r="F407" i="3"/>
  <c r="E407" i="3"/>
  <c r="L406" i="3"/>
  <c r="J406" i="3"/>
  <c r="H406" i="3"/>
  <c r="F406" i="3"/>
  <c r="E406" i="3"/>
  <c r="L405" i="3"/>
  <c r="J405" i="3"/>
  <c r="H405" i="3"/>
  <c r="F405" i="3"/>
  <c r="E405" i="3"/>
  <c r="L404" i="3"/>
  <c r="J404" i="3"/>
  <c r="H404" i="3"/>
  <c r="F404" i="3"/>
  <c r="E404" i="3"/>
  <c r="L403" i="3"/>
  <c r="J403" i="3"/>
  <c r="H403" i="3"/>
  <c r="F403" i="3"/>
  <c r="E403" i="3"/>
  <c r="E402" i="3"/>
  <c r="E401" i="3"/>
  <c r="A401" i="3"/>
  <c r="L400" i="3"/>
  <c r="J400" i="3"/>
  <c r="H400" i="3"/>
  <c r="F400" i="3"/>
  <c r="E400" i="3"/>
  <c r="L399" i="3"/>
  <c r="J399" i="3"/>
  <c r="H399" i="3"/>
  <c r="F399" i="3"/>
  <c r="E399" i="3"/>
  <c r="L398" i="3"/>
  <c r="J398" i="3"/>
  <c r="H398" i="3"/>
  <c r="F398" i="3"/>
  <c r="E398" i="3"/>
  <c r="L397" i="3"/>
  <c r="J397" i="3"/>
  <c r="K397" i="3" s="1"/>
  <c r="H397" i="3"/>
  <c r="F397" i="3"/>
  <c r="E397" i="3"/>
  <c r="L396" i="3"/>
  <c r="J396" i="3"/>
  <c r="H396" i="3"/>
  <c r="F396" i="3"/>
  <c r="E396" i="3"/>
  <c r="L395" i="3"/>
  <c r="J395" i="3"/>
  <c r="H395" i="3"/>
  <c r="F395" i="3"/>
  <c r="E395" i="3"/>
  <c r="L394" i="3"/>
  <c r="J394" i="3"/>
  <c r="H394" i="3"/>
  <c r="F394" i="3"/>
  <c r="E394" i="3"/>
  <c r="E393" i="3"/>
  <c r="A393" i="3"/>
  <c r="J393" i="3" s="1"/>
  <c r="L392" i="3"/>
  <c r="J392" i="3"/>
  <c r="H392" i="3"/>
  <c r="F392" i="3"/>
  <c r="E392" i="3"/>
  <c r="L391" i="3"/>
  <c r="M391" i="3" s="1"/>
  <c r="J391" i="3"/>
  <c r="H391" i="3"/>
  <c r="F391" i="3"/>
  <c r="E391" i="3"/>
  <c r="E390" i="3"/>
  <c r="A390" i="3"/>
  <c r="L389" i="3"/>
  <c r="J389" i="3"/>
  <c r="H389" i="3"/>
  <c r="F389" i="3"/>
  <c r="E389" i="3"/>
  <c r="L388" i="3"/>
  <c r="J388" i="3"/>
  <c r="K388" i="3" s="1"/>
  <c r="H388" i="3"/>
  <c r="F388" i="3"/>
  <c r="E388" i="3"/>
  <c r="E387" i="3"/>
  <c r="A387" i="3"/>
  <c r="F387" i="3" s="1"/>
  <c r="L386" i="3"/>
  <c r="J386" i="3"/>
  <c r="H386" i="3"/>
  <c r="F386" i="3"/>
  <c r="E386" i="3"/>
  <c r="L385" i="3"/>
  <c r="J385" i="3"/>
  <c r="H385" i="3"/>
  <c r="F385" i="3"/>
  <c r="E385" i="3"/>
  <c r="L384" i="3"/>
  <c r="M384" i="3" s="1"/>
  <c r="F384" i="3"/>
  <c r="E384" i="3"/>
  <c r="A384" i="3"/>
  <c r="J384" i="3" s="1"/>
  <c r="K384" i="3" s="1"/>
  <c r="L383" i="3"/>
  <c r="J383" i="3"/>
  <c r="H383" i="3"/>
  <c r="F383" i="3"/>
  <c r="E383" i="3"/>
  <c r="E382" i="3"/>
  <c r="A382" i="3"/>
  <c r="J382" i="3" s="1"/>
  <c r="K382" i="3" s="1"/>
  <c r="L381" i="3"/>
  <c r="J381" i="3"/>
  <c r="H381" i="3"/>
  <c r="F381" i="3"/>
  <c r="E381" i="3"/>
  <c r="L380" i="3"/>
  <c r="J380" i="3"/>
  <c r="H380" i="3"/>
  <c r="F380" i="3"/>
  <c r="E380" i="3"/>
  <c r="L379" i="3"/>
  <c r="J379" i="3"/>
  <c r="H379" i="3"/>
  <c r="F379" i="3"/>
  <c r="E379" i="3"/>
  <c r="E378" i="3"/>
  <c r="E377" i="3"/>
  <c r="A377" i="3"/>
  <c r="J377" i="3" s="1"/>
  <c r="L376" i="3"/>
  <c r="J376" i="3"/>
  <c r="H376" i="3"/>
  <c r="F376" i="3"/>
  <c r="E376" i="3"/>
  <c r="L375" i="3"/>
  <c r="J375" i="3"/>
  <c r="H375" i="3"/>
  <c r="F375" i="3"/>
  <c r="E375" i="3"/>
  <c r="L374" i="3"/>
  <c r="J374" i="3"/>
  <c r="H374" i="3"/>
  <c r="F374" i="3"/>
  <c r="E374" i="3"/>
  <c r="E373" i="3"/>
  <c r="A373" i="3"/>
  <c r="L372" i="3"/>
  <c r="J372" i="3"/>
  <c r="K372" i="3" s="1"/>
  <c r="H372" i="3"/>
  <c r="F372" i="3"/>
  <c r="E372" i="3"/>
  <c r="E371" i="3"/>
  <c r="E370" i="3"/>
  <c r="E369" i="3"/>
  <c r="A369" i="3"/>
  <c r="H369" i="3" s="1"/>
  <c r="L368" i="3"/>
  <c r="M368" i="3" s="1"/>
  <c r="J368" i="3"/>
  <c r="K368" i="3" s="1"/>
  <c r="H368" i="3"/>
  <c r="I368" i="3" s="1"/>
  <c r="F368" i="3"/>
  <c r="G368" i="3" s="1"/>
  <c r="E368" i="3"/>
  <c r="E367" i="3"/>
  <c r="E366" i="3"/>
  <c r="H365" i="3"/>
  <c r="E365" i="3"/>
  <c r="A365" i="3"/>
  <c r="J365" i="3" s="1"/>
  <c r="L364" i="3"/>
  <c r="J364" i="3"/>
  <c r="H364" i="3"/>
  <c r="F364" i="3"/>
  <c r="E364" i="3"/>
  <c r="E363" i="3"/>
  <c r="E362" i="3"/>
  <c r="E361" i="3"/>
  <c r="A361" i="3"/>
  <c r="L360" i="3"/>
  <c r="J360" i="3"/>
  <c r="H360" i="3"/>
  <c r="F360" i="3"/>
  <c r="E360" i="3"/>
  <c r="E359" i="3"/>
  <c r="E358" i="3"/>
  <c r="E357" i="3"/>
  <c r="A357" i="3"/>
  <c r="A358" i="3" s="1"/>
  <c r="J358" i="3" s="1"/>
  <c r="K358" i="3" s="1"/>
  <c r="L356" i="3"/>
  <c r="J356" i="3"/>
  <c r="H356" i="3"/>
  <c r="F356" i="3"/>
  <c r="E356" i="3"/>
  <c r="E355" i="3"/>
  <c r="A355" i="3"/>
  <c r="L355" i="3" s="1"/>
  <c r="M355" i="3" s="1"/>
  <c r="E354" i="3"/>
  <c r="A354" i="3"/>
  <c r="L354" i="3" s="1"/>
  <c r="M354" i="3" s="1"/>
  <c r="L353" i="3"/>
  <c r="J353" i="3"/>
  <c r="K353" i="3" s="1"/>
  <c r="H353" i="3"/>
  <c r="F353" i="3"/>
  <c r="E353" i="3"/>
  <c r="E352" i="3"/>
  <c r="E351" i="3"/>
  <c r="E350" i="3"/>
  <c r="A350" i="3"/>
  <c r="L349" i="3"/>
  <c r="J349" i="3"/>
  <c r="H349" i="3"/>
  <c r="I349" i="3" s="1"/>
  <c r="F349" i="3"/>
  <c r="G349" i="3" s="1"/>
  <c r="E349" i="3"/>
  <c r="E348" i="3"/>
  <c r="E347" i="3"/>
  <c r="A347" i="3"/>
  <c r="F347" i="3" s="1"/>
  <c r="L346" i="3"/>
  <c r="J346" i="3"/>
  <c r="H346" i="3"/>
  <c r="F346" i="3"/>
  <c r="E346" i="3"/>
  <c r="E345" i="3"/>
  <c r="E344" i="3"/>
  <c r="L343" i="3"/>
  <c r="E343" i="3"/>
  <c r="A343" i="3"/>
  <c r="J343" i="3" s="1"/>
  <c r="L342" i="3"/>
  <c r="J342" i="3"/>
  <c r="H342" i="3"/>
  <c r="F342" i="3"/>
  <c r="E342" i="3"/>
  <c r="E341" i="3"/>
  <c r="A341" i="3"/>
  <c r="L340" i="3"/>
  <c r="J340" i="3"/>
  <c r="H340" i="3"/>
  <c r="F340" i="3"/>
  <c r="E340" i="3"/>
  <c r="E339" i="3"/>
  <c r="E338" i="3"/>
  <c r="A338" i="3"/>
  <c r="L337" i="3"/>
  <c r="J337" i="3"/>
  <c r="K337" i="3" s="1"/>
  <c r="H337" i="3"/>
  <c r="F337" i="3"/>
  <c r="E337" i="3"/>
  <c r="E336" i="3"/>
  <c r="E335" i="3"/>
  <c r="E334" i="3"/>
  <c r="A334" i="3"/>
  <c r="L334" i="3" s="1"/>
  <c r="L333" i="3"/>
  <c r="J333" i="3"/>
  <c r="H333" i="3"/>
  <c r="F333" i="3"/>
  <c r="E333" i="3"/>
  <c r="L332" i="3"/>
  <c r="J332" i="3"/>
  <c r="H332" i="3"/>
  <c r="F332" i="3"/>
  <c r="E332" i="3"/>
  <c r="E331" i="3"/>
  <c r="A331" i="3"/>
  <c r="J331" i="3" s="1"/>
  <c r="L330" i="3"/>
  <c r="J330" i="3"/>
  <c r="H330" i="3"/>
  <c r="F330" i="3"/>
  <c r="E330" i="3"/>
  <c r="L329" i="3"/>
  <c r="M329" i="3" s="1"/>
  <c r="J329" i="3"/>
  <c r="K329" i="3" s="1"/>
  <c r="H329" i="3"/>
  <c r="I329" i="3" s="1"/>
  <c r="E329" i="3"/>
  <c r="A329" i="3"/>
  <c r="F329" i="3" s="1"/>
  <c r="L328" i="3"/>
  <c r="J328" i="3"/>
  <c r="H328" i="3"/>
  <c r="F328" i="3"/>
  <c r="E328" i="3"/>
  <c r="J327" i="3"/>
  <c r="H327" i="3"/>
  <c r="E327" i="3"/>
  <c r="A327" i="3"/>
  <c r="F327" i="3" s="1"/>
  <c r="L326" i="3"/>
  <c r="J326" i="3"/>
  <c r="H326" i="3"/>
  <c r="F326" i="3"/>
  <c r="E326" i="3"/>
  <c r="E325" i="3"/>
  <c r="A325" i="3"/>
  <c r="L324" i="3"/>
  <c r="J324" i="3"/>
  <c r="F324" i="3"/>
  <c r="E324" i="3"/>
  <c r="A324" i="3"/>
  <c r="H324" i="3" s="1"/>
  <c r="L323" i="3"/>
  <c r="J323" i="3"/>
  <c r="H323" i="3"/>
  <c r="F323" i="3"/>
  <c r="E323" i="3"/>
  <c r="E322" i="3"/>
  <c r="F321" i="3"/>
  <c r="E321" i="3"/>
  <c r="A321" i="3"/>
  <c r="A322" i="3" s="1"/>
  <c r="L320" i="3"/>
  <c r="J320" i="3"/>
  <c r="H320" i="3"/>
  <c r="F320" i="3"/>
  <c r="E320" i="3"/>
  <c r="E319" i="3"/>
  <c r="E318" i="3"/>
  <c r="A318" i="3"/>
  <c r="L317" i="3"/>
  <c r="J317" i="3"/>
  <c r="K317" i="3" s="1"/>
  <c r="H317" i="3"/>
  <c r="I317" i="3" s="1"/>
  <c r="F317" i="3"/>
  <c r="E317" i="3"/>
  <c r="L316" i="3"/>
  <c r="J316" i="3"/>
  <c r="H316" i="3"/>
  <c r="F316" i="3"/>
  <c r="E316" i="3"/>
  <c r="E315" i="3"/>
  <c r="E314" i="3"/>
  <c r="A314" i="3"/>
  <c r="L314" i="3" s="1"/>
  <c r="L313" i="3"/>
  <c r="M313" i="3" s="1"/>
  <c r="J313" i="3"/>
  <c r="K313" i="3" s="1"/>
  <c r="H313" i="3"/>
  <c r="F313" i="3"/>
  <c r="E313" i="3"/>
  <c r="L312" i="3"/>
  <c r="J312" i="3"/>
  <c r="H312" i="3"/>
  <c r="F312" i="3"/>
  <c r="E312" i="3"/>
  <c r="L311" i="3"/>
  <c r="J311" i="3"/>
  <c r="H311" i="3"/>
  <c r="F311" i="3"/>
  <c r="E311" i="3"/>
  <c r="E310" i="3"/>
  <c r="F309" i="3"/>
  <c r="E309" i="3"/>
  <c r="A309" i="3"/>
  <c r="J309" i="3" s="1"/>
  <c r="L308" i="3"/>
  <c r="J308" i="3"/>
  <c r="H308" i="3"/>
  <c r="F308" i="3"/>
  <c r="E308" i="3"/>
  <c r="E307" i="3"/>
  <c r="A307" i="3"/>
  <c r="L306" i="3"/>
  <c r="J306" i="3"/>
  <c r="H306" i="3"/>
  <c r="F306" i="3"/>
  <c r="E306" i="3"/>
  <c r="L305" i="3"/>
  <c r="J305" i="3"/>
  <c r="H305" i="3"/>
  <c r="F305" i="3"/>
  <c r="E305" i="3"/>
  <c r="E304" i="3"/>
  <c r="A304" i="3"/>
  <c r="H304" i="3" s="1"/>
  <c r="L303" i="3"/>
  <c r="J303" i="3"/>
  <c r="H303" i="3"/>
  <c r="F303" i="3"/>
  <c r="E303" i="3"/>
  <c r="E302" i="3"/>
  <c r="A302" i="3"/>
  <c r="H302" i="3" s="1"/>
  <c r="L301" i="3"/>
  <c r="J301" i="3"/>
  <c r="H301" i="3"/>
  <c r="F301" i="3"/>
  <c r="E301" i="3"/>
  <c r="J300" i="3"/>
  <c r="H300" i="3"/>
  <c r="E300" i="3"/>
  <c r="A300" i="3"/>
  <c r="F300" i="3" s="1"/>
  <c r="L299" i="3"/>
  <c r="J299" i="3"/>
  <c r="H299" i="3"/>
  <c r="F299" i="3"/>
  <c r="E299" i="3"/>
  <c r="L298" i="3"/>
  <c r="J298" i="3"/>
  <c r="H298" i="3"/>
  <c r="F298" i="3"/>
  <c r="E298" i="3"/>
  <c r="L297" i="3"/>
  <c r="J297" i="3"/>
  <c r="H297" i="3"/>
  <c r="F297" i="3"/>
  <c r="E297" i="3"/>
  <c r="E296" i="3"/>
  <c r="A296" i="3"/>
  <c r="L295" i="3"/>
  <c r="J295" i="3"/>
  <c r="H295" i="3"/>
  <c r="F295" i="3"/>
  <c r="E295" i="3"/>
  <c r="L294" i="3"/>
  <c r="M294" i="3" s="1"/>
  <c r="J294" i="3"/>
  <c r="H294" i="3"/>
  <c r="F294" i="3"/>
  <c r="E294" i="3"/>
  <c r="L293" i="3"/>
  <c r="J293" i="3"/>
  <c r="H293" i="3"/>
  <c r="F293" i="3"/>
  <c r="E293" i="3"/>
  <c r="E292" i="3"/>
  <c r="A292" i="3"/>
  <c r="L291" i="3"/>
  <c r="M291" i="3" s="1"/>
  <c r="J291" i="3"/>
  <c r="H291" i="3"/>
  <c r="F291" i="3"/>
  <c r="G291" i="3" s="1"/>
  <c r="E291" i="3"/>
  <c r="E290" i="3"/>
  <c r="E289" i="3"/>
  <c r="A289" i="3"/>
  <c r="F289" i="3" s="1"/>
  <c r="G289" i="3" s="1"/>
  <c r="L288" i="3"/>
  <c r="J288" i="3"/>
  <c r="H288" i="3"/>
  <c r="F288" i="3"/>
  <c r="G288" i="3" s="1"/>
  <c r="E288" i="3"/>
  <c r="L287" i="3"/>
  <c r="J287" i="3"/>
  <c r="K287" i="3" s="1"/>
  <c r="H287" i="3"/>
  <c r="F287" i="3"/>
  <c r="E287" i="3"/>
  <c r="L286" i="3"/>
  <c r="J286" i="3"/>
  <c r="H286" i="3"/>
  <c r="F286" i="3"/>
  <c r="E286" i="3"/>
  <c r="L285" i="3"/>
  <c r="J285" i="3"/>
  <c r="H285" i="3"/>
  <c r="F285" i="3"/>
  <c r="E285" i="3"/>
  <c r="L284" i="3"/>
  <c r="J284" i="3"/>
  <c r="H284" i="3"/>
  <c r="F284" i="3"/>
  <c r="E284" i="3"/>
  <c r="L283" i="3"/>
  <c r="J283" i="3"/>
  <c r="H283" i="3"/>
  <c r="F283" i="3"/>
  <c r="E283" i="3"/>
  <c r="E282" i="3"/>
  <c r="J281" i="3"/>
  <c r="E281" i="3"/>
  <c r="A281" i="3"/>
  <c r="L281" i="3" s="1"/>
  <c r="L280" i="3"/>
  <c r="J280" i="3"/>
  <c r="K280" i="3" s="1"/>
  <c r="H280" i="3"/>
  <c r="I280" i="3" s="1"/>
  <c r="F280" i="3"/>
  <c r="E280" i="3"/>
  <c r="L279" i="3"/>
  <c r="J279" i="3"/>
  <c r="H279" i="3"/>
  <c r="F279" i="3"/>
  <c r="E279" i="3"/>
  <c r="L278" i="3"/>
  <c r="J278" i="3"/>
  <c r="H278" i="3"/>
  <c r="F278" i="3"/>
  <c r="E278" i="3"/>
  <c r="L277" i="3"/>
  <c r="J277" i="3"/>
  <c r="H277" i="3"/>
  <c r="F277" i="3"/>
  <c r="E277" i="3"/>
  <c r="L276" i="3"/>
  <c r="J276" i="3"/>
  <c r="H276" i="3"/>
  <c r="F276" i="3"/>
  <c r="E276" i="3"/>
  <c r="L275" i="3"/>
  <c r="J275" i="3"/>
  <c r="H275" i="3"/>
  <c r="F275" i="3"/>
  <c r="E275" i="3"/>
  <c r="L274" i="3"/>
  <c r="J274" i="3"/>
  <c r="H274" i="3"/>
  <c r="F274" i="3"/>
  <c r="G274" i="3" s="1"/>
  <c r="E274" i="3"/>
  <c r="L273" i="3"/>
  <c r="J273" i="3"/>
  <c r="H273" i="3"/>
  <c r="F273" i="3"/>
  <c r="E273" i="3"/>
  <c r="L272" i="3"/>
  <c r="J272" i="3"/>
  <c r="H272" i="3"/>
  <c r="F272" i="3"/>
  <c r="E272" i="3"/>
  <c r="L271" i="3"/>
  <c r="J271" i="3"/>
  <c r="H271" i="3"/>
  <c r="F271" i="3"/>
  <c r="E271" i="3"/>
  <c r="E270" i="3"/>
  <c r="A270" i="3"/>
  <c r="H270" i="3" s="1"/>
  <c r="L269" i="3"/>
  <c r="J269" i="3"/>
  <c r="H269" i="3"/>
  <c r="F269" i="3"/>
  <c r="E269" i="3"/>
  <c r="L268" i="3"/>
  <c r="J268" i="3"/>
  <c r="K268" i="3" s="1"/>
  <c r="H268" i="3"/>
  <c r="F268" i="3"/>
  <c r="E268" i="3"/>
  <c r="L267" i="3"/>
  <c r="M267" i="3" s="1"/>
  <c r="J267" i="3"/>
  <c r="K267" i="3" s="1"/>
  <c r="H267" i="3"/>
  <c r="F267" i="3"/>
  <c r="E267" i="3"/>
  <c r="E266" i="3"/>
  <c r="A266" i="3"/>
  <c r="F266" i="3" s="1"/>
  <c r="L265" i="3"/>
  <c r="M265" i="3" s="1"/>
  <c r="J265" i="3"/>
  <c r="H265" i="3"/>
  <c r="F265" i="3"/>
  <c r="E265" i="3"/>
  <c r="L264" i="3"/>
  <c r="J264" i="3"/>
  <c r="H264" i="3"/>
  <c r="F264" i="3"/>
  <c r="E264" i="3"/>
  <c r="L263" i="3"/>
  <c r="M263" i="3" s="1"/>
  <c r="J263" i="3"/>
  <c r="K263" i="3" s="1"/>
  <c r="H263" i="3"/>
  <c r="I263" i="3" s="1"/>
  <c r="F263" i="3"/>
  <c r="E263" i="3"/>
  <c r="L262" i="3"/>
  <c r="J262" i="3"/>
  <c r="H262" i="3"/>
  <c r="F262" i="3"/>
  <c r="E262" i="3"/>
  <c r="L261" i="3"/>
  <c r="M261" i="3" s="1"/>
  <c r="J261" i="3"/>
  <c r="K261" i="3" s="1"/>
  <c r="H261" i="3"/>
  <c r="F261" i="3"/>
  <c r="G261" i="3" s="1"/>
  <c r="E261" i="3"/>
  <c r="L260" i="3"/>
  <c r="J260" i="3"/>
  <c r="H260" i="3"/>
  <c r="F260" i="3"/>
  <c r="E260" i="3"/>
  <c r="L259" i="3"/>
  <c r="J259" i="3"/>
  <c r="H259" i="3"/>
  <c r="F259" i="3"/>
  <c r="E259" i="3"/>
  <c r="L258" i="3"/>
  <c r="J258" i="3"/>
  <c r="H258" i="3"/>
  <c r="F258" i="3"/>
  <c r="E258" i="3"/>
  <c r="L257" i="3"/>
  <c r="J257" i="3"/>
  <c r="H257" i="3"/>
  <c r="F257" i="3"/>
  <c r="E257" i="3"/>
  <c r="L256" i="3"/>
  <c r="J256" i="3"/>
  <c r="H256" i="3"/>
  <c r="F256" i="3"/>
  <c r="E256" i="3"/>
  <c r="L255" i="3"/>
  <c r="J255" i="3"/>
  <c r="K255" i="3" s="1"/>
  <c r="H255" i="3"/>
  <c r="F255" i="3"/>
  <c r="E255" i="3"/>
  <c r="L254" i="3"/>
  <c r="J254" i="3"/>
  <c r="H254" i="3"/>
  <c r="F254" i="3"/>
  <c r="E254" i="3"/>
  <c r="L253" i="3"/>
  <c r="J253" i="3"/>
  <c r="H253" i="3"/>
  <c r="I253" i="3" s="1"/>
  <c r="F253" i="3"/>
  <c r="E253" i="3"/>
  <c r="L252" i="3"/>
  <c r="J252" i="3"/>
  <c r="H252" i="3"/>
  <c r="F252" i="3"/>
  <c r="E252" i="3"/>
  <c r="L251" i="3"/>
  <c r="J251" i="3"/>
  <c r="H251" i="3"/>
  <c r="F251" i="3"/>
  <c r="E251" i="3"/>
  <c r="E250" i="3"/>
  <c r="A250" i="3"/>
  <c r="L249" i="3"/>
  <c r="M249" i="3" s="1"/>
  <c r="J249" i="3"/>
  <c r="H249" i="3"/>
  <c r="F249" i="3"/>
  <c r="E249" i="3"/>
  <c r="L248" i="3"/>
  <c r="J248" i="3"/>
  <c r="H248" i="3"/>
  <c r="F248" i="3"/>
  <c r="E248" i="3"/>
  <c r="L247" i="3"/>
  <c r="J247" i="3"/>
  <c r="H247" i="3"/>
  <c r="F247" i="3"/>
  <c r="E247" i="3"/>
  <c r="L246" i="3"/>
  <c r="J246" i="3"/>
  <c r="H246" i="3"/>
  <c r="F246" i="3"/>
  <c r="E246" i="3"/>
  <c r="L245" i="3"/>
  <c r="J245" i="3"/>
  <c r="H245" i="3"/>
  <c r="F245" i="3"/>
  <c r="E245" i="3"/>
  <c r="E244" i="3"/>
  <c r="A244" i="3"/>
  <c r="F244" i="3" s="1"/>
  <c r="L243" i="3"/>
  <c r="J243" i="3"/>
  <c r="H243" i="3"/>
  <c r="F243" i="3"/>
  <c r="E243" i="3"/>
  <c r="L242" i="3"/>
  <c r="J242" i="3"/>
  <c r="K242" i="3" s="1"/>
  <c r="H242" i="3"/>
  <c r="F242" i="3"/>
  <c r="E242" i="3"/>
  <c r="L241" i="3"/>
  <c r="J241" i="3"/>
  <c r="K241" i="3" s="1"/>
  <c r="H241" i="3"/>
  <c r="F241" i="3"/>
  <c r="E241" i="3"/>
  <c r="L240" i="3"/>
  <c r="J240" i="3"/>
  <c r="K240" i="3" s="1"/>
  <c r="H240" i="3"/>
  <c r="I240" i="3" s="1"/>
  <c r="F240" i="3"/>
  <c r="E240" i="3"/>
  <c r="L239" i="3"/>
  <c r="J239" i="3"/>
  <c r="H239" i="3"/>
  <c r="F239" i="3"/>
  <c r="E239" i="3"/>
  <c r="L238" i="3"/>
  <c r="J238" i="3"/>
  <c r="H238" i="3"/>
  <c r="F238" i="3"/>
  <c r="E238" i="3"/>
  <c r="L237" i="3"/>
  <c r="J237" i="3"/>
  <c r="H237" i="3"/>
  <c r="F237" i="3"/>
  <c r="E237" i="3"/>
  <c r="E236" i="3"/>
  <c r="A236" i="3"/>
  <c r="L235" i="3"/>
  <c r="M235" i="3" s="1"/>
  <c r="J235" i="3"/>
  <c r="H235" i="3"/>
  <c r="F235" i="3"/>
  <c r="E235" i="3"/>
  <c r="L234" i="3"/>
  <c r="J234" i="3"/>
  <c r="H234" i="3"/>
  <c r="F234" i="3"/>
  <c r="E234" i="3"/>
  <c r="L233" i="3"/>
  <c r="M233" i="3" s="1"/>
  <c r="J233" i="3"/>
  <c r="H233" i="3"/>
  <c r="F233" i="3"/>
  <c r="E233" i="3"/>
  <c r="L232" i="3"/>
  <c r="J232" i="3"/>
  <c r="H232" i="3"/>
  <c r="F232" i="3"/>
  <c r="E232" i="3"/>
  <c r="L231" i="3"/>
  <c r="J231" i="3"/>
  <c r="H231" i="3"/>
  <c r="I231" i="3" s="1"/>
  <c r="F231" i="3"/>
  <c r="E231" i="3"/>
  <c r="L230" i="3"/>
  <c r="J230" i="3"/>
  <c r="K230" i="3" s="1"/>
  <c r="H230" i="3"/>
  <c r="I230" i="3" s="1"/>
  <c r="F230" i="3"/>
  <c r="G230" i="3" s="1"/>
  <c r="E230" i="3"/>
  <c r="L229" i="3"/>
  <c r="J229" i="3"/>
  <c r="H229" i="3"/>
  <c r="F229" i="3"/>
  <c r="E229" i="3"/>
  <c r="J228" i="3"/>
  <c r="K228" i="3" s="1"/>
  <c r="E228" i="3"/>
  <c r="A228" i="3"/>
  <c r="H228" i="3" s="1"/>
  <c r="L227" i="3"/>
  <c r="J227" i="3"/>
  <c r="H227" i="3"/>
  <c r="F227" i="3"/>
  <c r="E227" i="3"/>
  <c r="L226" i="3"/>
  <c r="J226" i="3"/>
  <c r="H226" i="3"/>
  <c r="F226" i="3"/>
  <c r="E226" i="3"/>
  <c r="E225" i="3"/>
  <c r="E224" i="3"/>
  <c r="E223" i="3"/>
  <c r="E222" i="3"/>
  <c r="A222" i="3"/>
  <c r="L221" i="3"/>
  <c r="J221" i="3"/>
  <c r="H221" i="3"/>
  <c r="F221" i="3"/>
  <c r="E221" i="3"/>
  <c r="E220" i="3"/>
  <c r="E219" i="3"/>
  <c r="E218" i="3"/>
  <c r="E217" i="3"/>
  <c r="A217" i="3"/>
  <c r="A218" i="3" s="1"/>
  <c r="L216" i="3"/>
  <c r="J216" i="3"/>
  <c r="H216" i="3"/>
  <c r="F216" i="3"/>
  <c r="E216" i="3"/>
  <c r="L215" i="3"/>
  <c r="M215" i="3" s="1"/>
  <c r="J215" i="3"/>
  <c r="K215" i="3" s="1"/>
  <c r="H215" i="3"/>
  <c r="F215" i="3"/>
  <c r="E215" i="3"/>
  <c r="L214" i="3"/>
  <c r="J214" i="3"/>
  <c r="H214" i="3"/>
  <c r="F214" i="3"/>
  <c r="E214" i="3"/>
  <c r="E213" i="3"/>
  <c r="E212" i="3"/>
  <c r="E211" i="3"/>
  <c r="E210" i="3"/>
  <c r="A210" i="3"/>
  <c r="F210" i="3" s="1"/>
  <c r="L209" i="3"/>
  <c r="J209" i="3"/>
  <c r="H209" i="3"/>
  <c r="F209" i="3"/>
  <c r="E209" i="3"/>
  <c r="E208" i="3"/>
  <c r="E207" i="3"/>
  <c r="E206" i="3"/>
  <c r="A206" i="3"/>
  <c r="F206" i="3" s="1"/>
  <c r="L205" i="3"/>
  <c r="J205" i="3"/>
  <c r="H205" i="3"/>
  <c r="F205" i="3"/>
  <c r="E205" i="3"/>
  <c r="L204" i="3"/>
  <c r="J204" i="3"/>
  <c r="K204" i="3" s="1"/>
  <c r="H204" i="3"/>
  <c r="F204" i="3"/>
  <c r="E204" i="3"/>
  <c r="L203" i="3"/>
  <c r="J203" i="3"/>
  <c r="H203" i="3"/>
  <c r="F203" i="3"/>
  <c r="E203" i="3"/>
  <c r="L202" i="3"/>
  <c r="E202" i="3"/>
  <c r="A202" i="3"/>
  <c r="F202" i="3" s="1"/>
  <c r="L201" i="3"/>
  <c r="J201" i="3"/>
  <c r="H201" i="3"/>
  <c r="F201" i="3"/>
  <c r="E201" i="3"/>
  <c r="E200" i="3"/>
  <c r="A200" i="3"/>
  <c r="H200" i="3" s="1"/>
  <c r="L199" i="3"/>
  <c r="J199" i="3"/>
  <c r="H199" i="3"/>
  <c r="F199" i="3"/>
  <c r="E199" i="3"/>
  <c r="L198" i="3"/>
  <c r="J198" i="3"/>
  <c r="H198" i="3"/>
  <c r="F198" i="3"/>
  <c r="E198" i="3"/>
  <c r="L197" i="3"/>
  <c r="J197" i="3"/>
  <c r="H197" i="3"/>
  <c r="F197" i="3"/>
  <c r="E197" i="3"/>
  <c r="E196" i="3"/>
  <c r="E195" i="3"/>
  <c r="A195" i="3"/>
  <c r="A196" i="3" s="1"/>
  <c r="L194" i="3"/>
  <c r="J194" i="3"/>
  <c r="H194" i="3"/>
  <c r="F194" i="3"/>
  <c r="E194" i="3"/>
  <c r="E193" i="3"/>
  <c r="A193" i="3"/>
  <c r="L193" i="3" s="1"/>
  <c r="L192" i="3"/>
  <c r="J192" i="3"/>
  <c r="H192" i="3"/>
  <c r="F192" i="3"/>
  <c r="E192" i="3"/>
  <c r="L191" i="3"/>
  <c r="J191" i="3"/>
  <c r="H191" i="3"/>
  <c r="F191" i="3"/>
  <c r="E191" i="3"/>
  <c r="H190" i="3"/>
  <c r="F190" i="3"/>
  <c r="E190" i="3"/>
  <c r="A190" i="3"/>
  <c r="L190" i="3" s="1"/>
  <c r="L189" i="3"/>
  <c r="M189" i="3" s="1"/>
  <c r="J189" i="3"/>
  <c r="K189" i="3" s="1"/>
  <c r="H189" i="3"/>
  <c r="F189" i="3"/>
  <c r="E189" i="3"/>
  <c r="E188" i="3"/>
  <c r="A188" i="3"/>
  <c r="F188" i="3" s="1"/>
  <c r="L187" i="3"/>
  <c r="J187" i="3"/>
  <c r="H187" i="3"/>
  <c r="F187" i="3"/>
  <c r="E187" i="3"/>
  <c r="L186" i="3"/>
  <c r="J186" i="3"/>
  <c r="H186" i="3"/>
  <c r="I186" i="3" s="1"/>
  <c r="F186" i="3"/>
  <c r="E186" i="3"/>
  <c r="L185" i="3"/>
  <c r="J185" i="3"/>
  <c r="H185" i="3"/>
  <c r="F185" i="3"/>
  <c r="E185" i="3"/>
  <c r="L184" i="3"/>
  <c r="J184" i="3"/>
  <c r="H184" i="3"/>
  <c r="F184" i="3"/>
  <c r="E184" i="3"/>
  <c r="L183" i="3"/>
  <c r="J183" i="3"/>
  <c r="H183" i="3"/>
  <c r="F183" i="3"/>
  <c r="E183" i="3"/>
  <c r="L182" i="3"/>
  <c r="J182" i="3"/>
  <c r="H182" i="3"/>
  <c r="F182" i="3"/>
  <c r="E182" i="3"/>
  <c r="L181" i="3"/>
  <c r="J181" i="3"/>
  <c r="H181" i="3"/>
  <c r="F181" i="3"/>
  <c r="E181" i="3"/>
  <c r="L180" i="3"/>
  <c r="J180" i="3"/>
  <c r="H180" i="3"/>
  <c r="F180" i="3"/>
  <c r="E180" i="3"/>
  <c r="E179" i="3"/>
  <c r="E178" i="3"/>
  <c r="A178" i="3"/>
  <c r="L177" i="3"/>
  <c r="J177" i="3"/>
  <c r="H177" i="3"/>
  <c r="F177" i="3"/>
  <c r="E177" i="3"/>
  <c r="E176" i="3"/>
  <c r="E175" i="3"/>
  <c r="A175" i="3"/>
  <c r="J175" i="3" s="1"/>
  <c r="L174" i="3"/>
  <c r="J174" i="3"/>
  <c r="H174" i="3"/>
  <c r="F174" i="3"/>
  <c r="E174" i="3"/>
  <c r="E173" i="3"/>
  <c r="E172" i="3"/>
  <c r="E171" i="3"/>
  <c r="E170" i="3"/>
  <c r="A170" i="3"/>
  <c r="L169" i="3"/>
  <c r="J169" i="3"/>
  <c r="H169" i="3"/>
  <c r="F169" i="3"/>
  <c r="E169" i="3"/>
  <c r="E168" i="3"/>
  <c r="A168" i="3"/>
  <c r="F168" i="3" s="1"/>
  <c r="L167" i="3"/>
  <c r="J167" i="3"/>
  <c r="H167" i="3"/>
  <c r="F167" i="3"/>
  <c r="E167" i="3"/>
  <c r="E166" i="3"/>
  <c r="A166" i="3"/>
  <c r="F166" i="3" s="1"/>
  <c r="G166" i="3" s="1"/>
  <c r="L165" i="3"/>
  <c r="J165" i="3"/>
  <c r="H165" i="3"/>
  <c r="F165" i="3"/>
  <c r="E165" i="3"/>
  <c r="L164" i="3"/>
  <c r="J164" i="3"/>
  <c r="H164" i="3"/>
  <c r="F164" i="3"/>
  <c r="E164" i="3"/>
  <c r="E163" i="3"/>
  <c r="A163" i="3"/>
  <c r="L163" i="3" s="1"/>
  <c r="M163" i="3" s="1"/>
  <c r="L162" i="3"/>
  <c r="J162" i="3"/>
  <c r="H162" i="3"/>
  <c r="F162" i="3"/>
  <c r="E162" i="3"/>
  <c r="L161" i="3"/>
  <c r="J161" i="3"/>
  <c r="H161" i="3"/>
  <c r="F161" i="3"/>
  <c r="E161" i="3"/>
  <c r="J160" i="3"/>
  <c r="E160" i="3"/>
  <c r="A160" i="3"/>
  <c r="H160" i="3" s="1"/>
  <c r="L159" i="3"/>
  <c r="M159" i="3" s="1"/>
  <c r="J159" i="3"/>
  <c r="H159" i="3"/>
  <c r="F159" i="3"/>
  <c r="E159" i="3"/>
  <c r="L158" i="3"/>
  <c r="J158" i="3"/>
  <c r="H158" i="3"/>
  <c r="I158" i="3" s="1"/>
  <c r="F158" i="3"/>
  <c r="E158" i="3"/>
  <c r="L157" i="3"/>
  <c r="J157" i="3"/>
  <c r="H157" i="3"/>
  <c r="F157" i="3"/>
  <c r="E157" i="3"/>
  <c r="E156" i="3"/>
  <c r="A156" i="3"/>
  <c r="L156" i="3" s="1"/>
  <c r="L155" i="3"/>
  <c r="J155" i="3"/>
  <c r="H155" i="3"/>
  <c r="F155" i="3"/>
  <c r="E155" i="3"/>
  <c r="L154" i="3"/>
  <c r="J154" i="3"/>
  <c r="H154" i="3"/>
  <c r="F154" i="3"/>
  <c r="E154" i="3"/>
  <c r="E153" i="3"/>
  <c r="A153" i="3"/>
  <c r="H153" i="3" s="1"/>
  <c r="L152" i="3"/>
  <c r="J152" i="3"/>
  <c r="H152" i="3"/>
  <c r="F152" i="3"/>
  <c r="E152" i="3"/>
  <c r="E151" i="3"/>
  <c r="A151" i="3"/>
  <c r="F151" i="3" s="1"/>
  <c r="L150" i="3"/>
  <c r="J150" i="3"/>
  <c r="H150" i="3"/>
  <c r="F150" i="3"/>
  <c r="E150" i="3"/>
  <c r="L149" i="3"/>
  <c r="J149" i="3"/>
  <c r="H149" i="3"/>
  <c r="F149" i="3"/>
  <c r="G149" i="3" s="1"/>
  <c r="E149" i="3"/>
  <c r="L148" i="3"/>
  <c r="J148" i="3"/>
  <c r="H148" i="3"/>
  <c r="I148" i="3" s="1"/>
  <c r="F148" i="3"/>
  <c r="E148" i="3"/>
  <c r="L147" i="3"/>
  <c r="J147" i="3"/>
  <c r="H147" i="3"/>
  <c r="F147" i="3"/>
  <c r="E147" i="3"/>
  <c r="L146" i="3"/>
  <c r="J146" i="3"/>
  <c r="H146" i="3"/>
  <c r="F146" i="3"/>
  <c r="E146" i="3"/>
  <c r="L145" i="3"/>
  <c r="J145" i="3"/>
  <c r="H145" i="3"/>
  <c r="F145" i="3"/>
  <c r="E145" i="3"/>
  <c r="L144" i="3"/>
  <c r="J144" i="3"/>
  <c r="H144" i="3"/>
  <c r="F144" i="3"/>
  <c r="E144" i="3"/>
  <c r="L143" i="3"/>
  <c r="J143" i="3"/>
  <c r="H143" i="3"/>
  <c r="F143" i="3"/>
  <c r="E143" i="3"/>
  <c r="L142" i="3"/>
  <c r="J142" i="3"/>
  <c r="H142" i="3"/>
  <c r="F142" i="3"/>
  <c r="E142" i="3"/>
  <c r="L141" i="3"/>
  <c r="J141" i="3"/>
  <c r="K141" i="3" s="1"/>
  <c r="H141" i="3"/>
  <c r="F141" i="3"/>
  <c r="E141" i="3"/>
  <c r="E140" i="3"/>
  <c r="A140" i="3"/>
  <c r="L139" i="3"/>
  <c r="J139" i="3"/>
  <c r="H139" i="3"/>
  <c r="F139" i="3"/>
  <c r="E139" i="3"/>
  <c r="L138" i="3"/>
  <c r="J138" i="3"/>
  <c r="H138" i="3"/>
  <c r="F138" i="3"/>
  <c r="E138" i="3"/>
  <c r="L137" i="3"/>
  <c r="M137" i="3" s="1"/>
  <c r="J137" i="3"/>
  <c r="K137" i="3" s="1"/>
  <c r="H137" i="3"/>
  <c r="F137" i="3"/>
  <c r="E137" i="3"/>
  <c r="L136" i="3"/>
  <c r="J136" i="3"/>
  <c r="K136" i="3" s="1"/>
  <c r="H136" i="3"/>
  <c r="F136" i="3"/>
  <c r="E136" i="3"/>
  <c r="L135" i="3"/>
  <c r="M135" i="3" s="1"/>
  <c r="F135" i="3"/>
  <c r="G135" i="3" s="1"/>
  <c r="E135" i="3"/>
  <c r="A135" i="3"/>
  <c r="H135" i="3" s="1"/>
  <c r="L134" i="3"/>
  <c r="J134" i="3"/>
  <c r="H134" i="3"/>
  <c r="F134" i="3"/>
  <c r="E134" i="3"/>
  <c r="L133" i="3"/>
  <c r="J133" i="3"/>
  <c r="K133" i="3" s="1"/>
  <c r="H133" i="3"/>
  <c r="F133" i="3"/>
  <c r="E133" i="3"/>
  <c r="L132" i="3"/>
  <c r="J132" i="3"/>
  <c r="H132" i="3"/>
  <c r="F132" i="3"/>
  <c r="E132" i="3"/>
  <c r="F131" i="3"/>
  <c r="E131" i="3"/>
  <c r="A131" i="3"/>
  <c r="J131" i="3" s="1"/>
  <c r="L130" i="3"/>
  <c r="J130" i="3"/>
  <c r="H130" i="3"/>
  <c r="F130" i="3"/>
  <c r="E130" i="3"/>
  <c r="L129" i="3"/>
  <c r="J129" i="3"/>
  <c r="K129" i="3" s="1"/>
  <c r="H129" i="3"/>
  <c r="F129" i="3"/>
  <c r="E129" i="3"/>
  <c r="E128" i="3"/>
  <c r="E127" i="3"/>
  <c r="A127" i="3"/>
  <c r="L127" i="3" s="1"/>
  <c r="L126" i="3"/>
  <c r="J126" i="3"/>
  <c r="H126" i="3"/>
  <c r="F126" i="3"/>
  <c r="E126" i="3"/>
  <c r="L125" i="3"/>
  <c r="J125" i="3"/>
  <c r="H125" i="3"/>
  <c r="F125" i="3"/>
  <c r="E125" i="3"/>
  <c r="L124" i="3"/>
  <c r="J124" i="3"/>
  <c r="H124" i="3"/>
  <c r="F124" i="3"/>
  <c r="E124" i="3"/>
  <c r="L123" i="3"/>
  <c r="J123" i="3"/>
  <c r="H123" i="3"/>
  <c r="F123" i="3"/>
  <c r="E123" i="3"/>
  <c r="L122" i="3"/>
  <c r="J122" i="3"/>
  <c r="K122" i="3" s="1"/>
  <c r="H122" i="3"/>
  <c r="F122" i="3"/>
  <c r="E122" i="3"/>
  <c r="L121" i="3"/>
  <c r="J121" i="3"/>
  <c r="H121" i="3"/>
  <c r="F121" i="3"/>
  <c r="E121" i="3"/>
  <c r="L120" i="3"/>
  <c r="J120" i="3"/>
  <c r="H120" i="3"/>
  <c r="F120" i="3"/>
  <c r="E120" i="3"/>
  <c r="E119" i="3"/>
  <c r="A119" i="3"/>
  <c r="L118" i="3"/>
  <c r="J118" i="3"/>
  <c r="H118" i="3"/>
  <c r="F118" i="3"/>
  <c r="E118" i="3"/>
  <c r="L117" i="3"/>
  <c r="J117" i="3"/>
  <c r="H117" i="3"/>
  <c r="F117" i="3"/>
  <c r="E117" i="3"/>
  <c r="L116" i="3"/>
  <c r="J116" i="3"/>
  <c r="H116" i="3"/>
  <c r="F116" i="3"/>
  <c r="E116" i="3"/>
  <c r="E115" i="3"/>
  <c r="E114" i="3"/>
  <c r="A114" i="3"/>
  <c r="L114" i="3" s="1"/>
  <c r="M114" i="3" s="1"/>
  <c r="L113" i="3"/>
  <c r="M113" i="3" s="1"/>
  <c r="J113" i="3"/>
  <c r="H113" i="3"/>
  <c r="F113" i="3"/>
  <c r="E113" i="3"/>
  <c r="L112" i="3"/>
  <c r="J112" i="3"/>
  <c r="H112" i="3"/>
  <c r="I112" i="3" s="1"/>
  <c r="F112" i="3"/>
  <c r="E112" i="3"/>
  <c r="L111" i="3"/>
  <c r="J111" i="3"/>
  <c r="H111" i="3"/>
  <c r="F111" i="3"/>
  <c r="E111" i="3"/>
  <c r="E110" i="3"/>
  <c r="E109" i="3"/>
  <c r="J108" i="3"/>
  <c r="K108" i="3" s="1"/>
  <c r="F108" i="3"/>
  <c r="E108" i="3"/>
  <c r="A108" i="3"/>
  <c r="H108" i="3" s="1"/>
  <c r="L107" i="3"/>
  <c r="J107" i="3"/>
  <c r="H107" i="3"/>
  <c r="F107" i="3"/>
  <c r="E107" i="3"/>
  <c r="L106" i="3"/>
  <c r="J106" i="3"/>
  <c r="H106" i="3"/>
  <c r="F106" i="3"/>
  <c r="E106" i="3"/>
  <c r="L105" i="3"/>
  <c r="J105" i="3"/>
  <c r="H105" i="3"/>
  <c r="F105" i="3"/>
  <c r="E105" i="3"/>
  <c r="E104" i="3"/>
  <c r="A104" i="3"/>
  <c r="J104" i="3" s="1"/>
  <c r="L103" i="3"/>
  <c r="J103" i="3"/>
  <c r="H103" i="3"/>
  <c r="F103" i="3"/>
  <c r="E103" i="3"/>
  <c r="L102" i="3"/>
  <c r="J102" i="3"/>
  <c r="H102" i="3"/>
  <c r="F102" i="3"/>
  <c r="E102" i="3"/>
  <c r="L101" i="3"/>
  <c r="J101" i="3"/>
  <c r="H101" i="3"/>
  <c r="F101" i="3"/>
  <c r="E101" i="3"/>
  <c r="L100" i="3"/>
  <c r="M100" i="3" s="1"/>
  <c r="J100" i="3"/>
  <c r="K100" i="3" s="1"/>
  <c r="H100" i="3"/>
  <c r="F100" i="3"/>
  <c r="E100" i="3"/>
  <c r="L99" i="3"/>
  <c r="J99" i="3"/>
  <c r="H99" i="3"/>
  <c r="F99" i="3"/>
  <c r="E99" i="3"/>
  <c r="L98" i="3"/>
  <c r="M98" i="3" s="1"/>
  <c r="J98" i="3"/>
  <c r="K98" i="3" s="1"/>
  <c r="H98" i="3"/>
  <c r="F98" i="3"/>
  <c r="G98" i="3" s="1"/>
  <c r="E98" i="3"/>
  <c r="L97" i="3"/>
  <c r="J97" i="3"/>
  <c r="H97" i="3"/>
  <c r="F97" i="3"/>
  <c r="E97" i="3"/>
  <c r="L96" i="3"/>
  <c r="J96" i="3"/>
  <c r="H96" i="3"/>
  <c r="F96" i="3"/>
  <c r="E96" i="3"/>
  <c r="L95" i="3"/>
  <c r="J95" i="3"/>
  <c r="H95" i="3"/>
  <c r="F95" i="3"/>
  <c r="E95" i="3"/>
  <c r="L94" i="3"/>
  <c r="M94" i="3" s="1"/>
  <c r="J94" i="3"/>
  <c r="H94" i="3"/>
  <c r="F94" i="3"/>
  <c r="E94" i="3"/>
  <c r="L93" i="3"/>
  <c r="J93" i="3"/>
  <c r="H93" i="3"/>
  <c r="F93" i="3"/>
  <c r="E93" i="3"/>
  <c r="L92" i="3"/>
  <c r="J92" i="3"/>
  <c r="H92" i="3"/>
  <c r="F92" i="3"/>
  <c r="E92" i="3"/>
  <c r="L91" i="3"/>
  <c r="J91" i="3"/>
  <c r="H91" i="3"/>
  <c r="I91" i="3" s="1"/>
  <c r="F91" i="3"/>
  <c r="E91" i="3"/>
  <c r="L90" i="3"/>
  <c r="J90" i="3"/>
  <c r="H90" i="3"/>
  <c r="F90" i="3"/>
  <c r="E90" i="3"/>
  <c r="L89" i="3"/>
  <c r="J89" i="3"/>
  <c r="H89" i="3"/>
  <c r="F89" i="3"/>
  <c r="E89" i="3"/>
  <c r="L88" i="3"/>
  <c r="J88" i="3"/>
  <c r="H88" i="3"/>
  <c r="F88" i="3"/>
  <c r="E88" i="3"/>
  <c r="L87" i="3"/>
  <c r="J87" i="3"/>
  <c r="H87" i="3"/>
  <c r="I87" i="3" s="1"/>
  <c r="F87" i="3"/>
  <c r="E87" i="3"/>
  <c r="L86" i="3"/>
  <c r="M86" i="3" s="1"/>
  <c r="J86" i="3"/>
  <c r="H86" i="3"/>
  <c r="F86" i="3"/>
  <c r="E86" i="3"/>
  <c r="L85" i="3"/>
  <c r="J85" i="3"/>
  <c r="K85" i="3" s="1"/>
  <c r="H85" i="3"/>
  <c r="F85" i="3"/>
  <c r="E85" i="3"/>
  <c r="L84" i="3"/>
  <c r="J84" i="3"/>
  <c r="H84" i="3"/>
  <c r="F84" i="3"/>
  <c r="E84" i="3"/>
  <c r="L83" i="3"/>
  <c r="J83" i="3"/>
  <c r="H83" i="3"/>
  <c r="F83" i="3"/>
  <c r="E83" i="3"/>
  <c r="L82" i="3"/>
  <c r="J82" i="3"/>
  <c r="H82" i="3"/>
  <c r="F82" i="3"/>
  <c r="E82" i="3"/>
  <c r="L81" i="3"/>
  <c r="J81" i="3"/>
  <c r="H81" i="3"/>
  <c r="F81" i="3"/>
  <c r="E81" i="3"/>
  <c r="L80" i="3"/>
  <c r="J80" i="3"/>
  <c r="H80" i="3"/>
  <c r="F80" i="3"/>
  <c r="E80" i="3"/>
  <c r="L79" i="3"/>
  <c r="J79" i="3"/>
  <c r="H79" i="3"/>
  <c r="F79" i="3"/>
  <c r="E79" i="3"/>
  <c r="L78" i="3"/>
  <c r="J78" i="3"/>
  <c r="H78" i="3"/>
  <c r="F78" i="3"/>
  <c r="E78" i="3"/>
  <c r="L77" i="3"/>
  <c r="J77" i="3"/>
  <c r="H77" i="3"/>
  <c r="F77" i="3"/>
  <c r="E77" i="3"/>
  <c r="L76" i="3"/>
  <c r="J76" i="3"/>
  <c r="H76" i="3"/>
  <c r="F76" i="3"/>
  <c r="E76" i="3"/>
  <c r="L75" i="3"/>
  <c r="J75" i="3"/>
  <c r="H75" i="3"/>
  <c r="F75" i="3"/>
  <c r="E75" i="3"/>
  <c r="L74" i="3"/>
  <c r="J74" i="3"/>
  <c r="H74" i="3"/>
  <c r="F74" i="3"/>
  <c r="E74" i="3"/>
  <c r="L73" i="3"/>
  <c r="J73" i="3"/>
  <c r="H73" i="3"/>
  <c r="F73" i="3"/>
  <c r="E73" i="3"/>
  <c r="L72" i="3"/>
  <c r="J72" i="3"/>
  <c r="K72" i="3" s="1"/>
  <c r="H72" i="3"/>
  <c r="I72" i="3" s="1"/>
  <c r="F72" i="3"/>
  <c r="E72" i="3"/>
  <c r="L71" i="3"/>
  <c r="J71" i="3"/>
  <c r="H71" i="3"/>
  <c r="F71" i="3"/>
  <c r="E71" i="3"/>
  <c r="L70" i="3"/>
  <c r="J70" i="3"/>
  <c r="H70" i="3"/>
  <c r="F70" i="3"/>
  <c r="E70" i="3"/>
  <c r="L69" i="3"/>
  <c r="J69" i="3"/>
  <c r="H69" i="3"/>
  <c r="F69" i="3"/>
  <c r="E69" i="3"/>
  <c r="L68" i="3"/>
  <c r="J68" i="3"/>
  <c r="H68" i="3"/>
  <c r="F68" i="3"/>
  <c r="E68" i="3"/>
  <c r="L67" i="3"/>
  <c r="J67" i="3"/>
  <c r="H67" i="3"/>
  <c r="F67" i="3"/>
  <c r="E67" i="3"/>
  <c r="L66" i="3"/>
  <c r="J66" i="3"/>
  <c r="H66" i="3"/>
  <c r="F66" i="3"/>
  <c r="E66" i="3"/>
  <c r="L65" i="3"/>
  <c r="J65" i="3"/>
  <c r="K65" i="3" s="1"/>
  <c r="H65" i="3"/>
  <c r="F65" i="3"/>
  <c r="E65" i="3"/>
  <c r="L64" i="3"/>
  <c r="J64" i="3"/>
  <c r="H64" i="3"/>
  <c r="F64" i="3"/>
  <c r="E64" i="3"/>
  <c r="L63" i="3"/>
  <c r="E63" i="3"/>
  <c r="A63" i="3"/>
  <c r="H63" i="3" s="1"/>
  <c r="L62" i="3"/>
  <c r="M62" i="3" s="1"/>
  <c r="J62" i="3"/>
  <c r="H62" i="3"/>
  <c r="I62" i="3" s="1"/>
  <c r="F62" i="3"/>
  <c r="E62" i="3"/>
  <c r="E61" i="3"/>
  <c r="A61" i="3"/>
  <c r="H61" i="3" s="1"/>
  <c r="L60" i="3"/>
  <c r="J60" i="3"/>
  <c r="H60" i="3"/>
  <c r="F60" i="3"/>
  <c r="E60" i="3"/>
  <c r="L59" i="3"/>
  <c r="J59" i="3"/>
  <c r="H59" i="3"/>
  <c r="F59" i="3"/>
  <c r="E59" i="3"/>
  <c r="L58" i="3"/>
  <c r="J58" i="3"/>
  <c r="H58" i="3"/>
  <c r="F58" i="3"/>
  <c r="E58" i="3"/>
  <c r="L57" i="3"/>
  <c r="J57" i="3"/>
  <c r="H57" i="3"/>
  <c r="F57" i="3"/>
  <c r="E57" i="3"/>
  <c r="L56" i="3"/>
  <c r="J56" i="3"/>
  <c r="H56" i="3"/>
  <c r="F56" i="3"/>
  <c r="E56" i="3"/>
  <c r="L55" i="3"/>
  <c r="J55" i="3"/>
  <c r="H55" i="3"/>
  <c r="F55" i="3"/>
  <c r="E55" i="3"/>
  <c r="L54" i="3"/>
  <c r="J54" i="3"/>
  <c r="K54" i="3" s="1"/>
  <c r="H54" i="3"/>
  <c r="F54" i="3"/>
  <c r="E54" i="3"/>
  <c r="L53" i="3"/>
  <c r="J53" i="3"/>
  <c r="H53" i="3"/>
  <c r="F53" i="3"/>
  <c r="G53" i="3" s="1"/>
  <c r="E53" i="3"/>
  <c r="L52" i="3"/>
  <c r="J52" i="3"/>
  <c r="K52" i="3" s="1"/>
  <c r="H52" i="3"/>
  <c r="F52" i="3"/>
  <c r="E52" i="3"/>
  <c r="L51" i="3"/>
  <c r="M51" i="3" s="1"/>
  <c r="J51" i="3"/>
  <c r="K51" i="3" s="1"/>
  <c r="H51" i="3"/>
  <c r="F51" i="3"/>
  <c r="E51" i="3"/>
  <c r="L50" i="3"/>
  <c r="J50" i="3"/>
  <c r="K50" i="3" s="1"/>
  <c r="H50" i="3"/>
  <c r="I50" i="3" s="1"/>
  <c r="F50" i="3"/>
  <c r="E50" i="3"/>
  <c r="L49" i="3"/>
  <c r="J49" i="3"/>
  <c r="H49" i="3"/>
  <c r="F49" i="3"/>
  <c r="E49" i="3"/>
  <c r="L48" i="3"/>
  <c r="J48" i="3"/>
  <c r="H48" i="3"/>
  <c r="F48" i="3"/>
  <c r="G48" i="3" s="1"/>
  <c r="E48" i="3"/>
  <c r="L47" i="3"/>
  <c r="J47" i="3"/>
  <c r="H47" i="3"/>
  <c r="F47" i="3"/>
  <c r="E47" i="3"/>
  <c r="E46" i="3"/>
  <c r="A46" i="3"/>
  <c r="F46" i="3" s="1"/>
  <c r="L45" i="3"/>
  <c r="J45" i="3"/>
  <c r="H45" i="3"/>
  <c r="I45" i="3" s="1"/>
  <c r="F45" i="3"/>
  <c r="E45" i="3"/>
  <c r="L44" i="3"/>
  <c r="J44" i="3"/>
  <c r="H44" i="3"/>
  <c r="F44" i="3"/>
  <c r="E44" i="3"/>
  <c r="L43" i="3"/>
  <c r="J43" i="3"/>
  <c r="H43" i="3"/>
  <c r="F43" i="3"/>
  <c r="E43" i="3"/>
  <c r="L42" i="3"/>
  <c r="J42" i="3"/>
  <c r="H42" i="3"/>
  <c r="F42" i="3"/>
  <c r="E42" i="3"/>
  <c r="L41" i="3"/>
  <c r="J41" i="3"/>
  <c r="K41" i="3" s="1"/>
  <c r="H41" i="3"/>
  <c r="F41" i="3"/>
  <c r="E41" i="3"/>
  <c r="L40" i="3"/>
  <c r="J40" i="3"/>
  <c r="H40" i="3"/>
  <c r="I40" i="3" s="1"/>
  <c r="F40" i="3"/>
  <c r="E40" i="3"/>
  <c r="E39" i="3"/>
  <c r="E38" i="3"/>
  <c r="A38" i="3"/>
  <c r="H38" i="3" s="1"/>
  <c r="L37" i="3"/>
  <c r="J37" i="3"/>
  <c r="H37" i="3"/>
  <c r="F37" i="3"/>
  <c r="E37" i="3"/>
  <c r="F36" i="3"/>
  <c r="E36" i="3"/>
  <c r="E35" i="3"/>
  <c r="A35" i="3"/>
  <c r="A36" i="3" s="1"/>
  <c r="H36" i="3" s="1"/>
  <c r="L34" i="3"/>
  <c r="J34" i="3"/>
  <c r="H34" i="3"/>
  <c r="I34" i="3" s="1"/>
  <c r="F34" i="3"/>
  <c r="G34" i="3" s="1"/>
  <c r="E34" i="3"/>
  <c r="E33" i="3"/>
  <c r="E32" i="3"/>
  <c r="A32" i="3"/>
  <c r="F32" i="3" s="1"/>
  <c r="L31" i="3"/>
  <c r="J31" i="3"/>
  <c r="H31" i="3"/>
  <c r="F31" i="3"/>
  <c r="E31" i="3"/>
  <c r="L30" i="3"/>
  <c r="J30" i="3"/>
  <c r="K30" i="3" s="1"/>
  <c r="H30" i="3"/>
  <c r="F30" i="3"/>
  <c r="E30" i="3"/>
  <c r="L29" i="3"/>
  <c r="M29" i="3" s="1"/>
  <c r="J29" i="3"/>
  <c r="K29" i="3" s="1"/>
  <c r="H29" i="3"/>
  <c r="F29" i="3"/>
  <c r="E29" i="3"/>
  <c r="L28" i="3"/>
  <c r="J28" i="3"/>
  <c r="H28" i="3"/>
  <c r="F28" i="3"/>
  <c r="E28" i="3"/>
  <c r="L27" i="3"/>
  <c r="M27" i="3" s="1"/>
  <c r="J27" i="3"/>
  <c r="H27" i="3"/>
  <c r="F27" i="3"/>
  <c r="E27" i="3"/>
  <c r="L26" i="3"/>
  <c r="J26" i="3"/>
  <c r="H26" i="3"/>
  <c r="F26" i="3"/>
  <c r="E26" i="3"/>
  <c r="L25" i="3"/>
  <c r="J25" i="3"/>
  <c r="H25" i="3"/>
  <c r="F25" i="3"/>
  <c r="E25" i="3"/>
  <c r="L24" i="3"/>
  <c r="J24" i="3"/>
  <c r="H24" i="3"/>
  <c r="F24" i="3"/>
  <c r="E24" i="3"/>
  <c r="L23" i="3"/>
  <c r="J23" i="3"/>
  <c r="H23" i="3"/>
  <c r="F23" i="3"/>
  <c r="E23" i="3"/>
  <c r="L22" i="3"/>
  <c r="J22" i="3"/>
  <c r="H22" i="3"/>
  <c r="F22" i="3"/>
  <c r="E22" i="3"/>
  <c r="L21" i="3"/>
  <c r="J21" i="3"/>
  <c r="H21" i="3"/>
  <c r="F21" i="3"/>
  <c r="E21" i="3"/>
  <c r="L20" i="3"/>
  <c r="J20" i="3"/>
  <c r="H20" i="3"/>
  <c r="F20" i="3"/>
  <c r="E20" i="3"/>
  <c r="L19" i="3"/>
  <c r="J19" i="3"/>
  <c r="H19" i="3"/>
  <c r="F19" i="3"/>
  <c r="E19" i="3"/>
  <c r="L18" i="3"/>
  <c r="J18" i="3"/>
  <c r="H18" i="3"/>
  <c r="F18" i="3"/>
  <c r="E18" i="3"/>
  <c r="L17" i="3"/>
  <c r="J17" i="3"/>
  <c r="H17" i="3"/>
  <c r="F17" i="3"/>
  <c r="E17" i="3"/>
  <c r="L16" i="3"/>
  <c r="J16" i="3"/>
  <c r="H16" i="3"/>
  <c r="F16" i="3"/>
  <c r="E16" i="3"/>
  <c r="L15" i="3"/>
  <c r="J15" i="3"/>
  <c r="H15" i="3"/>
  <c r="I15" i="3" s="1"/>
  <c r="F15" i="3"/>
  <c r="G15" i="3" s="1"/>
  <c r="E15" i="3"/>
  <c r="L14" i="3"/>
  <c r="J14" i="3"/>
  <c r="H14" i="3"/>
  <c r="F14" i="3"/>
  <c r="E14" i="3"/>
  <c r="L13" i="3"/>
  <c r="J13" i="3"/>
  <c r="H13" i="3"/>
  <c r="F13" i="3"/>
  <c r="E13" i="3"/>
  <c r="E12" i="3"/>
  <c r="A12" i="3"/>
  <c r="L12" i="3" s="1"/>
  <c r="L11" i="3"/>
  <c r="J11" i="3"/>
  <c r="H11" i="3"/>
  <c r="F11" i="3"/>
  <c r="E11" i="3"/>
  <c r="L10" i="3"/>
  <c r="J10" i="3"/>
  <c r="H10" i="3"/>
  <c r="I10" i="3" s="1"/>
  <c r="F10" i="3"/>
  <c r="E10" i="3"/>
  <c r="E9" i="3"/>
  <c r="A9" i="3"/>
  <c r="H9" i="3" s="1"/>
  <c r="L8" i="3"/>
  <c r="J8" i="3"/>
  <c r="H8" i="3"/>
  <c r="F8" i="3"/>
  <c r="E8" i="3"/>
  <c r="E7" i="3"/>
  <c r="A7" i="3"/>
  <c r="L7" i="3" s="1"/>
  <c r="L6" i="3"/>
  <c r="J6" i="3"/>
  <c r="H6" i="3"/>
  <c r="I6" i="3" s="1"/>
  <c r="F6" i="3"/>
  <c r="E6" i="3"/>
  <c r="L5" i="3"/>
  <c r="M5" i="3" s="1"/>
  <c r="E5" i="3"/>
  <c r="A5" i="3"/>
  <c r="J5" i="3" s="1"/>
  <c r="L4" i="3"/>
  <c r="J4" i="3"/>
  <c r="H4" i="3"/>
  <c r="F4" i="3"/>
  <c r="E4" i="3"/>
  <c r="L3" i="3"/>
  <c r="J3" i="3"/>
  <c r="H3" i="3"/>
  <c r="F3" i="3"/>
  <c r="E3" i="3"/>
  <c r="L2" i="3"/>
  <c r="J2" i="3"/>
  <c r="H2" i="3"/>
  <c r="F2" i="3"/>
  <c r="E2" i="3"/>
  <c r="I392" i="3" l="1"/>
  <c r="I406" i="3"/>
  <c r="I400" i="3"/>
  <c r="I19" i="3"/>
  <c r="I31" i="3"/>
  <c r="G75" i="3"/>
  <c r="G251" i="3"/>
  <c r="G198" i="3"/>
  <c r="M417" i="3"/>
  <c r="G185" i="3"/>
  <c r="G237" i="3"/>
  <c r="M123" i="3"/>
  <c r="M90" i="3"/>
  <c r="M102" i="3"/>
  <c r="I327" i="3"/>
  <c r="M101" i="3"/>
  <c r="M144" i="3"/>
  <c r="M70" i="3"/>
  <c r="I92" i="3"/>
  <c r="I308" i="3"/>
  <c r="M238" i="3"/>
  <c r="M34" i="3"/>
  <c r="I69" i="3"/>
  <c r="I100" i="3"/>
  <c r="M326" i="3"/>
  <c r="M385" i="3"/>
  <c r="M44" i="3"/>
  <c r="M74" i="3"/>
  <c r="I135" i="3"/>
  <c r="M2" i="3"/>
  <c r="I67" i="3"/>
  <c r="G79" i="3"/>
  <c r="G202" i="3"/>
  <c r="M274" i="3"/>
  <c r="G8" i="3"/>
  <c r="G26" i="3"/>
  <c r="G42" i="3"/>
  <c r="G52" i="3"/>
  <c r="K187" i="3"/>
  <c r="I197" i="3"/>
  <c r="I259" i="3"/>
  <c r="K279" i="3"/>
  <c r="G380" i="3"/>
  <c r="K94" i="3"/>
  <c r="M155" i="3"/>
  <c r="G55" i="3"/>
  <c r="G68" i="3"/>
  <c r="K161" i="3"/>
  <c r="M333" i="3"/>
  <c r="K6" i="3"/>
  <c r="G58" i="3"/>
  <c r="I4" i="3"/>
  <c r="K15" i="3"/>
  <c r="I18" i="3"/>
  <c r="K27" i="3"/>
  <c r="M30" i="3"/>
  <c r="L32" i="3"/>
  <c r="M32" i="3" s="1"/>
  <c r="M41" i="3"/>
  <c r="K89" i="3"/>
  <c r="K96" i="3"/>
  <c r="G113" i="3"/>
  <c r="K148" i="3"/>
  <c r="I180" i="3"/>
  <c r="I182" i="3"/>
  <c r="M190" i="3"/>
  <c r="K198" i="3"/>
  <c r="M209" i="3"/>
  <c r="M245" i="3"/>
  <c r="G255" i="3"/>
  <c r="K259" i="3"/>
  <c r="K291" i="3"/>
  <c r="K294" i="3"/>
  <c r="L302" i="3"/>
  <c r="M302" i="3" s="1"/>
  <c r="K308" i="3"/>
  <c r="M312" i="3"/>
  <c r="A315" i="3"/>
  <c r="H321" i="3"/>
  <c r="I321" i="3" s="1"/>
  <c r="I337" i="3"/>
  <c r="K349" i="3"/>
  <c r="M360" i="3"/>
  <c r="K364" i="3"/>
  <c r="G391" i="3"/>
  <c r="K396" i="3"/>
  <c r="M399" i="3"/>
  <c r="I410" i="3"/>
  <c r="K10" i="3"/>
  <c r="K13" i="3"/>
  <c r="I16" i="3"/>
  <c r="K37" i="3"/>
  <c r="M43" i="3"/>
  <c r="G49" i="3"/>
  <c r="G64" i="3"/>
  <c r="K73" i="3"/>
  <c r="G78" i="3"/>
  <c r="K87" i="3"/>
  <c r="K104" i="3"/>
  <c r="K113" i="3"/>
  <c r="I129" i="3"/>
  <c r="G131" i="3"/>
  <c r="G134" i="3"/>
  <c r="G158" i="3"/>
  <c r="K160" i="3"/>
  <c r="M216" i="3"/>
  <c r="G240" i="3"/>
  <c r="I295" i="3"/>
  <c r="G298" i="3"/>
  <c r="I323" i="3"/>
  <c r="K365" i="3"/>
  <c r="I369" i="3"/>
  <c r="K376" i="3"/>
  <c r="K391" i="3"/>
  <c r="K300" i="3"/>
  <c r="I342" i="3"/>
  <c r="K23" i="3"/>
  <c r="G76" i="3"/>
  <c r="K78" i="3"/>
  <c r="K185" i="3"/>
  <c r="M191" i="3"/>
  <c r="I365" i="3"/>
  <c r="G88" i="3"/>
  <c r="I90" i="3"/>
  <c r="K97" i="3"/>
  <c r="M118" i="3"/>
  <c r="K152" i="3"/>
  <c r="H193" i="3"/>
  <c r="I193" i="3" s="1"/>
  <c r="K199" i="3"/>
  <c r="K203" i="3"/>
  <c r="H217" i="3"/>
  <c r="I217" i="3" s="1"/>
  <c r="G235" i="3"/>
  <c r="M246" i="3"/>
  <c r="G278" i="3"/>
  <c r="K295" i="3"/>
  <c r="A310" i="3"/>
  <c r="L310" i="3" s="1"/>
  <c r="M310" i="3" s="1"/>
  <c r="G395" i="3"/>
  <c r="I78" i="3"/>
  <c r="I24" i="3"/>
  <c r="I88" i="3"/>
  <c r="K90" i="3"/>
  <c r="G137" i="3"/>
  <c r="I145" i="3"/>
  <c r="H188" i="3"/>
  <c r="I188" i="3" s="1"/>
  <c r="K194" i="3"/>
  <c r="I215" i="3"/>
  <c r="M230" i="3"/>
  <c r="I235" i="3"/>
  <c r="I278" i="3"/>
  <c r="G329" i="3"/>
  <c r="F331" i="3"/>
  <c r="G331" i="3" s="1"/>
  <c r="H347" i="3"/>
  <c r="I347" i="3" s="1"/>
  <c r="F377" i="3"/>
  <c r="G377" i="3" s="1"/>
  <c r="M397" i="3"/>
  <c r="G3" i="3"/>
  <c r="H5" i="3"/>
  <c r="I5" i="3" s="1"/>
  <c r="K14" i="3"/>
  <c r="I17" i="3"/>
  <c r="I54" i="3"/>
  <c r="G59" i="3"/>
  <c r="G62" i="3"/>
  <c r="I65" i="3"/>
  <c r="I74" i="3"/>
  <c r="M76" i="3"/>
  <c r="I84" i="3"/>
  <c r="I86" i="3"/>
  <c r="K88" i="3"/>
  <c r="I116" i="3"/>
  <c r="I137" i="3"/>
  <c r="M139" i="3"/>
  <c r="I191" i="3"/>
  <c r="G231" i="3"/>
  <c r="G233" i="3"/>
  <c r="K235" i="3"/>
  <c r="G263" i="3"/>
  <c r="K278" i="3"/>
  <c r="L289" i="3"/>
  <c r="M289" i="3" s="1"/>
  <c r="M299" i="3"/>
  <c r="L331" i="3"/>
  <c r="M331" i="3" s="1"/>
  <c r="K343" i="3"/>
  <c r="J347" i="3"/>
  <c r="K347" i="3" s="1"/>
  <c r="K389" i="3"/>
  <c r="G404" i="3"/>
  <c r="G57" i="3"/>
  <c r="G108" i="3"/>
  <c r="M133" i="3"/>
  <c r="G206" i="3"/>
  <c r="M278" i="3"/>
  <c r="M12" i="3"/>
  <c r="I364" i="3"/>
  <c r="I23" i="3"/>
  <c r="M138" i="3"/>
  <c r="M204" i="3"/>
  <c r="I305" i="3"/>
  <c r="K324" i="3"/>
  <c r="M60" i="3"/>
  <c r="I214" i="3"/>
  <c r="M234" i="3"/>
  <c r="K249" i="3"/>
  <c r="K274" i="3"/>
  <c r="M277" i="3"/>
  <c r="J302" i="3"/>
  <c r="K302" i="3" s="1"/>
  <c r="K305" i="3"/>
  <c r="M324" i="3"/>
  <c r="K327" i="3"/>
  <c r="I405" i="3"/>
  <c r="G6" i="3"/>
  <c r="G23" i="3"/>
  <c r="K48" i="3"/>
  <c r="K69" i="3"/>
  <c r="G72" i="3"/>
  <c r="K76" i="3"/>
  <c r="M78" i="3"/>
  <c r="K83" i="3"/>
  <c r="K86" i="3"/>
  <c r="I99" i="3"/>
  <c r="L131" i="3"/>
  <c r="M131" i="3" s="1"/>
  <c r="G141" i="3"/>
  <c r="K145" i="3"/>
  <c r="K174" i="3"/>
  <c r="F193" i="3"/>
  <c r="G193" i="3" s="1"/>
  <c r="I204" i="3"/>
  <c r="I216" i="3"/>
  <c r="K233" i="3"/>
  <c r="M259" i="3"/>
  <c r="I264" i="3"/>
  <c r="I274" i="3"/>
  <c r="K276" i="3"/>
  <c r="J289" i="3"/>
  <c r="K289" i="3" s="1"/>
  <c r="L300" i="3"/>
  <c r="M300" i="3" s="1"/>
  <c r="I303" i="3"/>
  <c r="K340" i="3"/>
  <c r="I353" i="3"/>
  <c r="F365" i="3"/>
  <c r="G365" i="3" s="1"/>
  <c r="M395" i="3"/>
  <c r="K405" i="3"/>
  <c r="F413" i="3"/>
  <c r="G413" i="3" s="1"/>
  <c r="K197" i="3"/>
  <c r="F9" i="3"/>
  <c r="G9" i="3" s="1"/>
  <c r="K53" i="3"/>
  <c r="L108" i="3"/>
  <c r="M108" i="3" s="1"/>
  <c r="G116" i="3"/>
  <c r="G126" i="3"/>
  <c r="I134" i="3"/>
  <c r="G154" i="3"/>
  <c r="H156" i="3"/>
  <c r="I156" i="3" s="1"/>
  <c r="G209" i="3"/>
  <c r="M231" i="3"/>
  <c r="G234" i="3"/>
  <c r="G246" i="3"/>
  <c r="I251" i="3"/>
  <c r="M255" i="3"/>
  <c r="A290" i="3"/>
  <c r="F290" i="3" s="1"/>
  <c r="G290" i="3" s="1"/>
  <c r="H357" i="3"/>
  <c r="I357" i="3" s="1"/>
  <c r="L365" i="3"/>
  <c r="M365" i="3" s="1"/>
  <c r="F382" i="3"/>
  <c r="G382" i="3" s="1"/>
  <c r="H387" i="3"/>
  <c r="I387" i="3" s="1"/>
  <c r="G406" i="3"/>
  <c r="M129" i="3"/>
  <c r="K281" i="3"/>
  <c r="M298" i="3"/>
  <c r="J9" i="3"/>
  <c r="K9" i="3" s="1"/>
  <c r="G47" i="3"/>
  <c r="M53" i="3"/>
  <c r="G56" i="3"/>
  <c r="M82" i="3"/>
  <c r="I95" i="3"/>
  <c r="G102" i="3"/>
  <c r="F104" i="3"/>
  <c r="G104" i="3" s="1"/>
  <c r="A109" i="3"/>
  <c r="H109" i="3" s="1"/>
  <c r="I109" i="3" s="1"/>
  <c r="K118" i="3"/>
  <c r="K121" i="3"/>
  <c r="K132" i="3"/>
  <c r="G144" i="3"/>
  <c r="G151" i="3"/>
  <c r="I154" i="3"/>
  <c r="J156" i="3"/>
  <c r="K156" i="3" s="1"/>
  <c r="I159" i="3"/>
  <c r="G164" i="3"/>
  <c r="L175" i="3"/>
  <c r="M175" i="3" s="1"/>
  <c r="I194" i="3"/>
  <c r="I198" i="3"/>
  <c r="M232" i="3"/>
  <c r="K251" i="3"/>
  <c r="M253" i="3"/>
  <c r="M273" i="3"/>
  <c r="I285" i="3"/>
  <c r="K323" i="3"/>
  <c r="L357" i="3"/>
  <c r="M357" i="3" s="1"/>
  <c r="A366" i="3"/>
  <c r="A367" i="3" s="1"/>
  <c r="J369" i="3"/>
  <c r="K369" i="3" s="1"/>
  <c r="I374" i="3"/>
  <c r="H382" i="3"/>
  <c r="I382" i="3" s="1"/>
  <c r="G10" i="3"/>
  <c r="F12" i="3"/>
  <c r="G12" i="3" s="1"/>
  <c r="M15" i="3"/>
  <c r="I29" i="3"/>
  <c r="M52" i="3"/>
  <c r="I56" i="3"/>
  <c r="I66" i="3"/>
  <c r="K70" i="3"/>
  <c r="K77" i="3"/>
  <c r="K84" i="3"/>
  <c r="I98" i="3"/>
  <c r="G100" i="3"/>
  <c r="I102" i="3"/>
  <c r="L104" i="3"/>
  <c r="M104" i="3" s="1"/>
  <c r="K126" i="3"/>
  <c r="I130" i="3"/>
  <c r="I142" i="3"/>
  <c r="I144" i="3"/>
  <c r="J151" i="3"/>
  <c r="K151" i="3" s="1"/>
  <c r="K154" i="3"/>
  <c r="I164" i="3"/>
  <c r="K180" i="3"/>
  <c r="G183" i="3"/>
  <c r="I192" i="3"/>
  <c r="J200" i="3"/>
  <c r="K200" i="3" s="1"/>
  <c r="G232" i="3"/>
  <c r="K234" i="3"/>
  <c r="I237" i="3"/>
  <c r="M242" i="3"/>
  <c r="H244" i="3"/>
  <c r="I244" i="3" s="1"/>
  <c r="K246" i="3"/>
  <c r="M251" i="3"/>
  <c r="M268" i="3"/>
  <c r="F270" i="3"/>
  <c r="G270" i="3" s="1"/>
  <c r="K277" i="3"/>
  <c r="K285" i="3"/>
  <c r="L304" i="3"/>
  <c r="M304" i="3" s="1"/>
  <c r="K333" i="3"/>
  <c r="M349" i="3"/>
  <c r="K374" i="3"/>
  <c r="K377" i="3"/>
  <c r="L382" i="3"/>
  <c r="M382" i="3" s="1"/>
  <c r="F393" i="3"/>
  <c r="G393" i="3" s="1"/>
  <c r="K400" i="3"/>
  <c r="K406" i="3"/>
  <c r="K74" i="3"/>
  <c r="K158" i="3"/>
  <c r="K231" i="3"/>
  <c r="F7" i="3"/>
  <c r="G7" i="3" s="1"/>
  <c r="H12" i="3"/>
  <c r="I12" i="3" s="1"/>
  <c r="K19" i="3"/>
  <c r="I22" i="3"/>
  <c r="M49" i="3"/>
  <c r="F61" i="3"/>
  <c r="G61" i="3" s="1"/>
  <c r="K66" i="3"/>
  <c r="K68" i="3"/>
  <c r="I80" i="3"/>
  <c r="K93" i="3"/>
  <c r="K102" i="3"/>
  <c r="I107" i="3"/>
  <c r="K116" i="3"/>
  <c r="I122" i="3"/>
  <c r="M126" i="3"/>
  <c r="I133" i="3"/>
  <c r="I139" i="3"/>
  <c r="K144" i="3"/>
  <c r="L151" i="3"/>
  <c r="M151" i="3" s="1"/>
  <c r="M154" i="3"/>
  <c r="K164" i="3"/>
  <c r="L200" i="3"/>
  <c r="M200" i="3" s="1"/>
  <c r="K227" i="3"/>
  <c r="K237" i="3"/>
  <c r="J244" i="3"/>
  <c r="K244" i="3" s="1"/>
  <c r="M271" i="3"/>
  <c r="M285" i="3"/>
  <c r="K299" i="3"/>
  <c r="M305" i="3"/>
  <c r="K380" i="3"/>
  <c r="I383" i="3"/>
  <c r="L393" i="3"/>
  <c r="M393" i="3" s="1"/>
  <c r="H7" i="3"/>
  <c r="I7" i="3" s="1"/>
  <c r="G13" i="3"/>
  <c r="G27" i="3"/>
  <c r="M31" i="3"/>
  <c r="M47" i="3"/>
  <c r="G50" i="3"/>
  <c r="I71" i="3"/>
  <c r="K75" i="3"/>
  <c r="K82" i="3"/>
  <c r="G96" i="3"/>
  <c r="K107" i="3"/>
  <c r="M116" i="3"/>
  <c r="M127" i="3"/>
  <c r="G133" i="3"/>
  <c r="K139" i="3"/>
  <c r="M152" i="3"/>
  <c r="G155" i="3"/>
  <c r="M161" i="3"/>
  <c r="M164" i="3"/>
  <c r="I190" i="3"/>
  <c r="G215" i="3"/>
  <c r="I245" i="3"/>
  <c r="G259" i="3"/>
  <c r="I268" i="3"/>
  <c r="M280" i="3"/>
  <c r="K283" i="3"/>
  <c r="I294" i="3"/>
  <c r="G305" i="3"/>
  <c r="G308" i="3"/>
  <c r="H331" i="3"/>
  <c r="I331" i="3" s="1"/>
  <c r="K342" i="3"/>
  <c r="M380" i="3"/>
  <c r="I391" i="3"/>
  <c r="M394" i="3"/>
  <c r="I396" i="3"/>
  <c r="I409" i="3"/>
  <c r="I415" i="3"/>
  <c r="M156" i="3"/>
  <c r="K191" i="3"/>
  <c r="I20" i="3"/>
  <c r="M48" i="3"/>
  <c r="G300" i="3"/>
  <c r="M334" i="3"/>
  <c r="G94" i="3"/>
  <c r="G103" i="3"/>
  <c r="G125" i="3"/>
  <c r="G168" i="3"/>
  <c r="G204" i="3"/>
  <c r="M314" i="3"/>
  <c r="I379" i="3"/>
  <c r="M389" i="3"/>
  <c r="K3" i="3"/>
  <c r="K45" i="3"/>
  <c r="I48" i="3"/>
  <c r="K57" i="3"/>
  <c r="I76" i="3"/>
  <c r="G90" i="3"/>
  <c r="I94" i="3"/>
  <c r="K120" i="3"/>
  <c r="G129" i="3"/>
  <c r="H131" i="3"/>
  <c r="I131" i="3" s="1"/>
  <c r="J188" i="3"/>
  <c r="K188" i="3" s="1"/>
  <c r="G197" i="3"/>
  <c r="L228" i="3"/>
  <c r="M228" i="3" s="1"/>
  <c r="G392" i="3"/>
  <c r="G410" i="3"/>
  <c r="I8" i="3"/>
  <c r="G20" i="3"/>
  <c r="G24" i="3"/>
  <c r="I28" i="3"/>
  <c r="J36" i="3"/>
  <c r="K36" i="3" s="1"/>
  <c r="H46" i="3"/>
  <c r="I46" i="3" s="1"/>
  <c r="I58" i="3"/>
  <c r="G60" i="3"/>
  <c r="G82" i="3"/>
  <c r="M122" i="3"/>
  <c r="A128" i="3"/>
  <c r="G162" i="3"/>
  <c r="G165" i="3"/>
  <c r="I165" i="3"/>
  <c r="M248" i="3"/>
  <c r="G248" i="3"/>
  <c r="K2" i="3"/>
  <c r="J12" i="3"/>
  <c r="K12" i="3" s="1"/>
  <c r="M14" i="3"/>
  <c r="K18" i="3"/>
  <c r="G37" i="3"/>
  <c r="K40" i="3"/>
  <c r="I42" i="3"/>
  <c r="L46" i="3"/>
  <c r="M46" i="3" s="1"/>
  <c r="M50" i="3"/>
  <c r="K56" i="3"/>
  <c r="M66" i="3"/>
  <c r="M68" i="3"/>
  <c r="M72" i="3"/>
  <c r="G80" i="3"/>
  <c r="G86" i="3"/>
  <c r="K91" i="3"/>
  <c r="K95" i="3"/>
  <c r="I113" i="3"/>
  <c r="I125" i="3"/>
  <c r="G148" i="3"/>
  <c r="F160" i="3"/>
  <c r="G160" i="3" s="1"/>
  <c r="L160" i="3"/>
  <c r="M160" i="3" s="1"/>
  <c r="G190" i="3"/>
  <c r="L217" i="3"/>
  <c r="M217" i="3" s="1"/>
  <c r="F217" i="3"/>
  <c r="G217" i="3" s="1"/>
  <c r="F222" i="3"/>
  <c r="G222" i="3" s="1"/>
  <c r="A223" i="3"/>
  <c r="L222" i="3"/>
  <c r="M222" i="3" s="1"/>
  <c r="J222" i="3"/>
  <c r="K222" i="3" s="1"/>
  <c r="H222" i="3"/>
  <c r="I222" i="3" s="1"/>
  <c r="G258" i="3"/>
  <c r="H318" i="3"/>
  <c r="I318" i="3" s="1"/>
  <c r="L318" i="3"/>
  <c r="M318" i="3" s="1"/>
  <c r="J318" i="3"/>
  <c r="K318" i="3" s="1"/>
  <c r="I328" i="3"/>
  <c r="K328" i="3"/>
  <c r="H401" i="3"/>
  <c r="I401" i="3" s="1"/>
  <c r="L401" i="3"/>
  <c r="M401" i="3" s="1"/>
  <c r="J401" i="3"/>
  <c r="K401" i="3" s="1"/>
  <c r="J109" i="3"/>
  <c r="K109" i="3" s="1"/>
  <c r="A110" i="3"/>
  <c r="L109" i="3"/>
  <c r="M109" i="3" s="1"/>
  <c r="K8" i="3"/>
  <c r="M10" i="3"/>
  <c r="K16" i="3"/>
  <c r="M18" i="3"/>
  <c r="K22" i="3"/>
  <c r="I26" i="3"/>
  <c r="G28" i="3"/>
  <c r="H32" i="3"/>
  <c r="I32" i="3" s="1"/>
  <c r="K42" i="3"/>
  <c r="K44" i="3"/>
  <c r="G51" i="3"/>
  <c r="M69" i="3"/>
  <c r="I82" i="3"/>
  <c r="G84" i="3"/>
  <c r="I103" i="3"/>
  <c r="G118" i="3"/>
  <c r="G121" i="3"/>
  <c r="I121" i="3"/>
  <c r="K125" i="3"/>
  <c r="K162" i="3"/>
  <c r="I174" i="3"/>
  <c r="G174" i="3"/>
  <c r="J290" i="3"/>
  <c r="K290" i="3" s="1"/>
  <c r="M316" i="3"/>
  <c r="G316" i="3"/>
  <c r="M4" i="3"/>
  <c r="M8" i="3"/>
  <c r="M11" i="3"/>
  <c r="M16" i="3"/>
  <c r="M19" i="3"/>
  <c r="K20" i="3"/>
  <c r="M22" i="3"/>
  <c r="K24" i="3"/>
  <c r="K26" i="3"/>
  <c r="M58" i="3"/>
  <c r="K60" i="3"/>
  <c r="G146" i="3"/>
  <c r="M146" i="3"/>
  <c r="M256" i="3"/>
  <c r="K256" i="3"/>
  <c r="G16" i="3"/>
  <c r="G36" i="3"/>
  <c r="I177" i="3"/>
  <c r="M177" i="3"/>
  <c r="K177" i="3"/>
  <c r="G177" i="3"/>
  <c r="L236" i="3"/>
  <c r="M236" i="3" s="1"/>
  <c r="H236" i="3"/>
  <c r="I236" i="3" s="1"/>
  <c r="F236" i="3"/>
  <c r="G236" i="3" s="1"/>
  <c r="G332" i="3"/>
  <c r="I332" i="3"/>
  <c r="M375" i="3"/>
  <c r="I375" i="3"/>
  <c r="G375" i="3"/>
  <c r="K5" i="3"/>
  <c r="G17" i="3"/>
  <c r="M20" i="3"/>
  <c r="M23" i="3"/>
  <c r="M24" i="3"/>
  <c r="A33" i="3"/>
  <c r="G41" i="3"/>
  <c r="M42" i="3"/>
  <c r="M77" i="3"/>
  <c r="K80" i="3"/>
  <c r="I118" i="3"/>
  <c r="G142" i="3"/>
  <c r="I199" i="3"/>
  <c r="M199" i="3"/>
  <c r="F218" i="3"/>
  <c r="G218" i="3" s="1"/>
  <c r="J218" i="3"/>
  <c r="K218" i="3" s="1"/>
  <c r="H218" i="3"/>
  <c r="I218" i="3" s="1"/>
  <c r="J341" i="3"/>
  <c r="K341" i="3" s="1"/>
  <c r="L341" i="3"/>
  <c r="M341" i="3" s="1"/>
  <c r="H341" i="3"/>
  <c r="I341" i="3" s="1"/>
  <c r="F341" i="3"/>
  <c r="G341" i="3" s="1"/>
  <c r="J373" i="3"/>
  <c r="K373" i="3" s="1"/>
  <c r="L373" i="3"/>
  <c r="M373" i="3" s="1"/>
  <c r="H373" i="3"/>
  <c r="I373" i="3" s="1"/>
  <c r="F373" i="3"/>
  <c r="G373" i="3" s="1"/>
  <c r="G262" i="3"/>
  <c r="M262" i="3"/>
  <c r="G321" i="3"/>
  <c r="M7" i="3"/>
  <c r="G19" i="3"/>
  <c r="G21" i="3"/>
  <c r="G25" i="3"/>
  <c r="M26" i="3"/>
  <c r="K28" i="3"/>
  <c r="F35" i="3"/>
  <c r="G35" i="3" s="1"/>
  <c r="I43" i="3"/>
  <c r="F63" i="3"/>
  <c r="G63" i="3" s="1"/>
  <c r="M80" i="3"/>
  <c r="G92" i="3"/>
  <c r="I146" i="3"/>
  <c r="I184" i="3"/>
  <c r="M252" i="3"/>
  <c r="G252" i="3"/>
  <c r="J307" i="3"/>
  <c r="K307" i="3" s="1"/>
  <c r="L307" i="3"/>
  <c r="M307" i="3" s="1"/>
  <c r="H307" i="3"/>
  <c r="I307" i="3" s="1"/>
  <c r="F307" i="3"/>
  <c r="G307" i="3" s="1"/>
  <c r="K379" i="3"/>
  <c r="G4" i="3"/>
  <c r="I3" i="3"/>
  <c r="K11" i="3"/>
  <c r="I13" i="3"/>
  <c r="M28" i="3"/>
  <c r="G31" i="3"/>
  <c r="H35" i="3"/>
  <c r="I35" i="3" s="1"/>
  <c r="I41" i="3"/>
  <c r="K49" i="3"/>
  <c r="I61" i="3"/>
  <c r="J63" i="3"/>
  <c r="K63" i="3" s="1"/>
  <c r="I75" i="3"/>
  <c r="M84" i="3"/>
  <c r="I96" i="3"/>
  <c r="K184" i="3"/>
  <c r="I286" i="3"/>
  <c r="M286" i="3"/>
  <c r="I162" i="3"/>
  <c r="M162" i="3"/>
  <c r="G83" i="3"/>
  <c r="I83" i="3"/>
  <c r="G117" i="3"/>
  <c r="I117" i="3"/>
  <c r="L119" i="3"/>
  <c r="M119" i="3" s="1"/>
  <c r="J119" i="3"/>
  <c r="K119" i="3" s="1"/>
  <c r="K142" i="3"/>
  <c r="M6" i="3"/>
  <c r="J7" i="3"/>
  <c r="K7" i="3" s="1"/>
  <c r="K17" i="3"/>
  <c r="I21" i="3"/>
  <c r="I25" i="3"/>
  <c r="G29" i="3"/>
  <c r="J35" i="3"/>
  <c r="K35" i="3" s="1"/>
  <c r="M55" i="3"/>
  <c r="L61" i="3"/>
  <c r="M61" i="3" s="1"/>
  <c r="I64" i="3"/>
  <c r="I68" i="3"/>
  <c r="I70" i="3"/>
  <c r="G74" i="3"/>
  <c r="I79" i="3"/>
  <c r="M92" i="3"/>
  <c r="M96" i="3"/>
  <c r="H104" i="3"/>
  <c r="I104" i="3" s="1"/>
  <c r="G112" i="3"/>
  <c r="K112" i="3"/>
  <c r="G122" i="3"/>
  <c r="M132" i="3"/>
  <c r="I136" i="3"/>
  <c r="M136" i="3"/>
  <c r="A171" i="3"/>
  <c r="J171" i="3" s="1"/>
  <c r="K171" i="3" s="1"/>
  <c r="L170" i="3"/>
  <c r="M170" i="3" s="1"/>
  <c r="J170" i="3"/>
  <c r="K170" i="3" s="1"/>
  <c r="H338" i="3"/>
  <c r="I338" i="3" s="1"/>
  <c r="L338" i="3"/>
  <c r="M338" i="3" s="1"/>
  <c r="J338" i="3"/>
  <c r="K338" i="3" s="1"/>
  <c r="M408" i="3"/>
  <c r="G408" i="3"/>
  <c r="I203" i="3"/>
  <c r="M203" i="3"/>
  <c r="L250" i="3"/>
  <c r="M250" i="3" s="1"/>
  <c r="F250" i="3"/>
  <c r="G250" i="3" s="1"/>
  <c r="M3" i="3"/>
  <c r="I14" i="3"/>
  <c r="K21" i="3"/>
  <c r="K25" i="3"/>
  <c r="I27" i="3"/>
  <c r="K31" i="3"/>
  <c r="L35" i="3"/>
  <c r="M35" i="3" s="1"/>
  <c r="M40" i="3"/>
  <c r="M45" i="3"/>
  <c r="G54" i="3"/>
  <c r="M54" i="3"/>
  <c r="M56" i="3"/>
  <c r="M57" i="3"/>
  <c r="M59" i="3"/>
  <c r="G66" i="3"/>
  <c r="G70" i="3"/>
  <c r="G91" i="3"/>
  <c r="G95" i="3"/>
  <c r="G99" i="3"/>
  <c r="G107" i="3"/>
  <c r="A115" i="3"/>
  <c r="G130" i="3"/>
  <c r="G138" i="3"/>
  <c r="K286" i="3"/>
  <c r="F322" i="3"/>
  <c r="G322" i="3" s="1"/>
  <c r="J322" i="3"/>
  <c r="K322" i="3" s="1"/>
  <c r="H322" i="3"/>
  <c r="I322" i="3" s="1"/>
  <c r="I324" i="3"/>
  <c r="M419" i="3"/>
  <c r="G192" i="3"/>
  <c r="M197" i="3"/>
  <c r="I234" i="3"/>
  <c r="L244" i="3"/>
  <c r="M244" i="3" s="1"/>
  <c r="I246" i="3"/>
  <c r="I258" i="3"/>
  <c r="M323" i="3"/>
  <c r="M343" i="3"/>
  <c r="G383" i="3"/>
  <c r="J387" i="3"/>
  <c r="K387" i="3" s="1"/>
  <c r="I397" i="3"/>
  <c r="G399" i="3"/>
  <c r="K422" i="3"/>
  <c r="I138" i="3"/>
  <c r="M142" i="3"/>
  <c r="K146" i="3"/>
  <c r="K182" i="3"/>
  <c r="M184" i="3"/>
  <c r="L188" i="3"/>
  <c r="M188" i="3" s="1"/>
  <c r="J190" i="3"/>
  <c r="K190" i="3" s="1"/>
  <c r="I209" i="3"/>
  <c r="G214" i="3"/>
  <c r="I229" i="3"/>
  <c r="I232" i="3"/>
  <c r="K238" i="3"/>
  <c r="M240" i="3"/>
  <c r="K254" i="3"/>
  <c r="K262" i="3"/>
  <c r="G271" i="3"/>
  <c r="K273" i="3"/>
  <c r="G293" i="3"/>
  <c r="K303" i="3"/>
  <c r="K309" i="3"/>
  <c r="J321" i="3"/>
  <c r="K321" i="3" s="1"/>
  <c r="G326" i="3"/>
  <c r="A348" i="3"/>
  <c r="K356" i="3"/>
  <c r="I388" i="3"/>
  <c r="M413" i="3"/>
  <c r="M418" i="3"/>
  <c r="K99" i="3"/>
  <c r="K101" i="3"/>
  <c r="K130" i="3"/>
  <c r="K134" i="3"/>
  <c r="K138" i="3"/>
  <c r="G143" i="3"/>
  <c r="G159" i="3"/>
  <c r="K205" i="3"/>
  <c r="G216" i="3"/>
  <c r="G229" i="3"/>
  <c r="K232" i="3"/>
  <c r="G241" i="3"/>
  <c r="K248" i="3"/>
  <c r="K252" i="3"/>
  <c r="K260" i="3"/>
  <c r="G264" i="3"/>
  <c r="J266" i="3"/>
  <c r="K266" i="3" s="1"/>
  <c r="G279" i="3"/>
  <c r="G312" i="3"/>
  <c r="F314" i="3"/>
  <c r="G314" i="3" s="1"/>
  <c r="L321" i="3"/>
  <c r="M321" i="3" s="1"/>
  <c r="A335" i="3"/>
  <c r="G360" i="3"/>
  <c r="K392" i="3"/>
  <c r="K399" i="3"/>
  <c r="K410" i="3"/>
  <c r="K415" i="3"/>
  <c r="M180" i="3"/>
  <c r="M187" i="3"/>
  <c r="K192" i="3"/>
  <c r="K209" i="3"/>
  <c r="K214" i="3"/>
  <c r="M227" i="3"/>
  <c r="L266" i="3"/>
  <c r="M266" i="3" s="1"/>
  <c r="K271" i="3"/>
  <c r="I312" i="3"/>
  <c r="M328" i="3"/>
  <c r="K332" i="3"/>
  <c r="G342" i="3"/>
  <c r="M346" i="3"/>
  <c r="F354" i="3"/>
  <c r="G354" i="3" s="1"/>
  <c r="I360" i="3"/>
  <c r="L369" i="3"/>
  <c r="M369" i="3" s="1"/>
  <c r="K383" i="3"/>
  <c r="M386" i="3"/>
  <c r="M392" i="3"/>
  <c r="M405" i="3"/>
  <c r="H413" i="3"/>
  <c r="I413" i="3" s="1"/>
  <c r="M415" i="3"/>
  <c r="I418" i="3"/>
  <c r="M421" i="3"/>
  <c r="G45" i="3"/>
  <c r="K58" i="3"/>
  <c r="I60" i="3"/>
  <c r="K62" i="3"/>
  <c r="M64" i="3"/>
  <c r="K79" i="3"/>
  <c r="K81" i="3"/>
  <c r="G87" i="3"/>
  <c r="M88" i="3"/>
  <c r="K103" i="3"/>
  <c r="I126" i="3"/>
  <c r="K131" i="3"/>
  <c r="J153" i="3"/>
  <c r="K153" i="3" s="1"/>
  <c r="I155" i="3"/>
  <c r="J168" i="3"/>
  <c r="K168" i="3" s="1"/>
  <c r="G191" i="3"/>
  <c r="M192" i="3"/>
  <c r="F200" i="3"/>
  <c r="G200" i="3" s="1"/>
  <c r="H202" i="3"/>
  <c r="I202" i="3" s="1"/>
  <c r="M214" i="3"/>
  <c r="K229" i="3"/>
  <c r="I233" i="3"/>
  <c r="I249" i="3"/>
  <c r="G253" i="3"/>
  <c r="G285" i="3"/>
  <c r="I291" i="3"/>
  <c r="I300" i="3"/>
  <c r="I304" i="3"/>
  <c r="L309" i="3"/>
  <c r="M309" i="3" s="1"/>
  <c r="K312" i="3"/>
  <c r="H314" i="3"/>
  <c r="I314" i="3" s="1"/>
  <c r="G317" i="3"/>
  <c r="G324" i="3"/>
  <c r="H354" i="3"/>
  <c r="I354" i="3" s="1"/>
  <c r="K360" i="3"/>
  <c r="M364" i="3"/>
  <c r="K375" i="3"/>
  <c r="H377" i="3"/>
  <c r="I377" i="3" s="1"/>
  <c r="M383" i="3"/>
  <c r="K393" i="3"/>
  <c r="K395" i="3"/>
  <c r="G400" i="3"/>
  <c r="G405" i="3"/>
  <c r="M406" i="3"/>
  <c r="M409" i="3"/>
  <c r="M410" i="3"/>
  <c r="L423" i="3"/>
  <c r="M423" i="3" s="1"/>
  <c r="M89" i="3"/>
  <c r="K92" i="3"/>
  <c r="K117" i="3"/>
  <c r="G139" i="3"/>
  <c r="I141" i="3"/>
  <c r="K143" i="3"/>
  <c r="H151" i="3"/>
  <c r="I151" i="3" s="1"/>
  <c r="L153" i="3"/>
  <c r="M153" i="3" s="1"/>
  <c r="K155" i="3"/>
  <c r="K159" i="3"/>
  <c r="I169" i="3"/>
  <c r="M174" i="3"/>
  <c r="M193" i="3"/>
  <c r="J202" i="3"/>
  <c r="K202" i="3" s="1"/>
  <c r="K216" i="3"/>
  <c r="G227" i="3"/>
  <c r="M229" i="3"/>
  <c r="I241" i="3"/>
  <c r="K245" i="3"/>
  <c r="I257" i="3"/>
  <c r="K264" i="3"/>
  <c r="M276" i="3"/>
  <c r="G294" i="3"/>
  <c r="I298" i="3"/>
  <c r="F302" i="3"/>
  <c r="J304" i="3"/>
  <c r="K304" i="3" s="1"/>
  <c r="J314" i="3"/>
  <c r="K314" i="3" s="1"/>
  <c r="G327" i="3"/>
  <c r="I333" i="3"/>
  <c r="G337" i="3"/>
  <c r="G346" i="3"/>
  <c r="J354" i="3"/>
  <c r="K354" i="3" s="1"/>
  <c r="F357" i="3"/>
  <c r="G357" i="3" s="1"/>
  <c r="M374" i="3"/>
  <c r="L377" i="3"/>
  <c r="M377" i="3" s="1"/>
  <c r="I380" i="3"/>
  <c r="G386" i="3"/>
  <c r="I414" i="3"/>
  <c r="M424" i="3"/>
  <c r="K175" i="3"/>
  <c r="I255" i="3"/>
  <c r="H289" i="3"/>
  <c r="I289" i="3" s="1"/>
  <c r="M295" i="3"/>
  <c r="K298" i="3"/>
  <c r="M308" i="3"/>
  <c r="I313" i="3"/>
  <c r="K331" i="3"/>
  <c r="G353" i="3"/>
  <c r="G374" i="3"/>
  <c r="A378" i="3"/>
  <c r="L378" i="3" s="1"/>
  <c r="M378" i="3" s="1"/>
  <c r="G396" i="3"/>
  <c r="M398" i="3"/>
  <c r="K417" i="3"/>
  <c r="I419" i="3"/>
  <c r="I389" i="3"/>
  <c r="M412" i="3"/>
  <c r="G210" i="3"/>
  <c r="G412" i="3"/>
  <c r="G417" i="3"/>
  <c r="G419" i="3"/>
  <c r="G422" i="3"/>
  <c r="G188" i="3"/>
  <c r="G199" i="3"/>
  <c r="I228" i="3"/>
  <c r="G244" i="3"/>
  <c r="I270" i="3"/>
  <c r="G280" i="3"/>
  <c r="I299" i="3"/>
  <c r="G303" i="3"/>
  <c r="G347" i="3"/>
  <c r="G387" i="3"/>
  <c r="G389" i="3"/>
  <c r="M404" i="3"/>
  <c r="I9" i="3"/>
  <c r="I36" i="3"/>
  <c r="L9" i="3"/>
  <c r="M9" i="3" s="1"/>
  <c r="J32" i="3"/>
  <c r="K32" i="3" s="1"/>
  <c r="L36" i="3"/>
  <c r="M36" i="3" s="1"/>
  <c r="F38" i="3"/>
  <c r="G38" i="3" s="1"/>
  <c r="I47" i="3"/>
  <c r="I53" i="3"/>
  <c r="I59" i="3"/>
  <c r="I63" i="3"/>
  <c r="M65" i="3"/>
  <c r="G65" i="3"/>
  <c r="M73" i="3"/>
  <c r="M85" i="3"/>
  <c r="M97" i="3"/>
  <c r="I108" i="3"/>
  <c r="K147" i="3"/>
  <c r="G2" i="3"/>
  <c r="G11" i="3"/>
  <c r="M25" i="3"/>
  <c r="G44" i="3"/>
  <c r="L115" i="3"/>
  <c r="M115" i="3" s="1"/>
  <c r="J115" i="3"/>
  <c r="K115" i="3" s="1"/>
  <c r="H115" i="3"/>
  <c r="I115" i="3" s="1"/>
  <c r="F115" i="3"/>
  <c r="G115" i="3" s="1"/>
  <c r="L128" i="3"/>
  <c r="M128" i="3" s="1"/>
  <c r="J128" i="3"/>
  <c r="K128" i="3" s="1"/>
  <c r="H128" i="3"/>
  <c r="I128" i="3" s="1"/>
  <c r="F128" i="3"/>
  <c r="G128" i="3" s="1"/>
  <c r="K4" i="3"/>
  <c r="M13" i="3"/>
  <c r="M17" i="3"/>
  <c r="M21" i="3"/>
  <c r="J38" i="3"/>
  <c r="K38" i="3" s="1"/>
  <c r="K71" i="3"/>
  <c r="K106" i="3"/>
  <c r="M150" i="3"/>
  <c r="K150" i="3"/>
  <c r="I150" i="3"/>
  <c r="G150" i="3"/>
  <c r="M167" i="3"/>
  <c r="I167" i="3"/>
  <c r="G167" i="3"/>
  <c r="M63" i="3"/>
  <c r="I2" i="3"/>
  <c r="I11" i="3"/>
  <c r="G30" i="3"/>
  <c r="I44" i="3"/>
  <c r="F5" i="3"/>
  <c r="G5" i="3" s="1"/>
  <c r="L38" i="3"/>
  <c r="M38" i="3" s="1"/>
  <c r="G40" i="3"/>
  <c r="I49" i="3"/>
  <c r="I55" i="3"/>
  <c r="G67" i="3"/>
  <c r="M67" i="3"/>
  <c r="M111" i="3"/>
  <c r="I111" i="3"/>
  <c r="G111" i="3"/>
  <c r="M124" i="3"/>
  <c r="I124" i="3"/>
  <c r="G124" i="3"/>
  <c r="M381" i="3"/>
  <c r="I381" i="3"/>
  <c r="G381" i="3"/>
  <c r="G14" i="3"/>
  <c r="G18" i="3"/>
  <c r="G22" i="3"/>
  <c r="I30" i="3"/>
  <c r="K34" i="3"/>
  <c r="I37" i="3"/>
  <c r="G43" i="3"/>
  <c r="G46" i="3"/>
  <c r="K47" i="3"/>
  <c r="K59" i="3"/>
  <c r="M120" i="3"/>
  <c r="I120" i="3"/>
  <c r="G120" i="3"/>
  <c r="J140" i="3"/>
  <c r="K140" i="3" s="1"/>
  <c r="L140" i="3"/>
  <c r="M140" i="3" s="1"/>
  <c r="H140" i="3"/>
  <c r="I140" i="3" s="1"/>
  <c r="F140" i="3"/>
  <c r="G140" i="3" s="1"/>
  <c r="M181" i="3"/>
  <c r="K181" i="3"/>
  <c r="I181" i="3"/>
  <c r="G181" i="3"/>
  <c r="A39" i="3"/>
  <c r="M105" i="3"/>
  <c r="K105" i="3"/>
  <c r="I105" i="3"/>
  <c r="G105" i="3"/>
  <c r="I38" i="3"/>
  <c r="K111" i="3"/>
  <c r="K124" i="3"/>
  <c r="M157" i="3"/>
  <c r="K157" i="3"/>
  <c r="I157" i="3"/>
  <c r="G157" i="3"/>
  <c r="G71" i="3"/>
  <c r="M71" i="3"/>
  <c r="G32" i="3"/>
  <c r="J33" i="3"/>
  <c r="K33" i="3" s="1"/>
  <c r="K43" i="3"/>
  <c r="J46" i="3"/>
  <c r="K46" i="3" s="1"/>
  <c r="I51" i="3"/>
  <c r="I52" i="3"/>
  <c r="I57" i="3"/>
  <c r="K67" i="3"/>
  <c r="M81" i="3"/>
  <c r="M93" i="3"/>
  <c r="M106" i="3"/>
  <c r="I106" i="3"/>
  <c r="G106" i="3"/>
  <c r="M37" i="3"/>
  <c r="K55" i="3"/>
  <c r="J61" i="3"/>
  <c r="K61" i="3" s="1"/>
  <c r="K64" i="3"/>
  <c r="G147" i="3"/>
  <c r="M147" i="3"/>
  <c r="I147" i="3"/>
  <c r="K165" i="3"/>
  <c r="L168" i="3"/>
  <c r="M168" i="3" s="1"/>
  <c r="M186" i="3"/>
  <c r="G186" i="3"/>
  <c r="A207" i="3"/>
  <c r="L206" i="3"/>
  <c r="M206" i="3" s="1"/>
  <c r="J206" i="3"/>
  <c r="K206" i="3" s="1"/>
  <c r="H206" i="3"/>
  <c r="I206" i="3" s="1"/>
  <c r="A211" i="3"/>
  <c r="L210" i="3"/>
  <c r="M210" i="3" s="1"/>
  <c r="J210" i="3"/>
  <c r="K210" i="3" s="1"/>
  <c r="H210" i="3"/>
  <c r="I210" i="3" s="1"/>
  <c r="M239" i="3"/>
  <c r="K239" i="3"/>
  <c r="I239" i="3"/>
  <c r="G239" i="3"/>
  <c r="M243" i="3"/>
  <c r="K243" i="3"/>
  <c r="I243" i="3"/>
  <c r="G243" i="3"/>
  <c r="I153" i="3"/>
  <c r="A179" i="3"/>
  <c r="L178" i="3"/>
  <c r="M178" i="3" s="1"/>
  <c r="H178" i="3"/>
  <c r="I178" i="3" s="1"/>
  <c r="L420" i="3"/>
  <c r="M420" i="3" s="1"/>
  <c r="J420" i="3"/>
  <c r="K420" i="3" s="1"/>
  <c r="H420" i="3"/>
  <c r="I420" i="3" s="1"/>
  <c r="F420" i="3"/>
  <c r="G420" i="3" s="1"/>
  <c r="G69" i="3"/>
  <c r="G73" i="3"/>
  <c r="M75" i="3"/>
  <c r="G77" i="3"/>
  <c r="M79" i="3"/>
  <c r="G81" i="3"/>
  <c r="M83" i="3"/>
  <c r="G85" i="3"/>
  <c r="M87" i="3"/>
  <c r="G89" i="3"/>
  <c r="M91" i="3"/>
  <c r="G93" i="3"/>
  <c r="M95" i="3"/>
  <c r="G97" i="3"/>
  <c r="M99" i="3"/>
  <c r="G101" i="3"/>
  <c r="M103" i="3"/>
  <c r="F110" i="3"/>
  <c r="G110" i="3" s="1"/>
  <c r="M117" i="3"/>
  <c r="F119" i="3"/>
  <c r="G119" i="3" s="1"/>
  <c r="M130" i="3"/>
  <c r="G132" i="3"/>
  <c r="M134" i="3"/>
  <c r="G136" i="3"/>
  <c r="F153" i="3"/>
  <c r="G153" i="3" s="1"/>
  <c r="M165" i="3"/>
  <c r="L195" i="3"/>
  <c r="M195" i="3" s="1"/>
  <c r="J195" i="3"/>
  <c r="K195" i="3" s="1"/>
  <c r="H195" i="3"/>
  <c r="I195" i="3" s="1"/>
  <c r="F195" i="3"/>
  <c r="G195" i="3" s="1"/>
  <c r="M201" i="3"/>
  <c r="I201" i="3"/>
  <c r="G201" i="3"/>
  <c r="M226" i="3"/>
  <c r="I226" i="3"/>
  <c r="G226" i="3"/>
  <c r="M284" i="3"/>
  <c r="K284" i="3"/>
  <c r="I284" i="3"/>
  <c r="G284" i="3"/>
  <c r="M301" i="3"/>
  <c r="I301" i="3"/>
  <c r="G301" i="3"/>
  <c r="M107" i="3"/>
  <c r="M112" i="3"/>
  <c r="F114" i="3"/>
  <c r="G114" i="3" s="1"/>
  <c r="M121" i="3"/>
  <c r="G123" i="3"/>
  <c r="M125" i="3"/>
  <c r="F127" i="3"/>
  <c r="G127" i="3" s="1"/>
  <c r="M148" i="3"/>
  <c r="F163" i="3"/>
  <c r="G163" i="3" s="1"/>
  <c r="J166" i="3"/>
  <c r="K166" i="3" s="1"/>
  <c r="H166" i="3"/>
  <c r="I166" i="3" s="1"/>
  <c r="K167" i="3"/>
  <c r="G169" i="3"/>
  <c r="F175" i="3"/>
  <c r="G175" i="3" s="1"/>
  <c r="F178" i="3"/>
  <c r="G178" i="3" s="1"/>
  <c r="M247" i="3"/>
  <c r="I247" i="3"/>
  <c r="G247" i="3"/>
  <c r="M275" i="3"/>
  <c r="I275" i="3"/>
  <c r="K275" i="3"/>
  <c r="G275" i="3"/>
  <c r="I73" i="3"/>
  <c r="I77" i="3"/>
  <c r="I81" i="3"/>
  <c r="I85" i="3"/>
  <c r="I89" i="3"/>
  <c r="I93" i="3"/>
  <c r="I97" i="3"/>
  <c r="I101" i="3"/>
  <c r="F109" i="3"/>
  <c r="G109" i="3" s="1"/>
  <c r="H110" i="3"/>
  <c r="I110" i="3" s="1"/>
  <c r="H119" i="3"/>
  <c r="I119" i="3" s="1"/>
  <c r="I132" i="3"/>
  <c r="I143" i="3"/>
  <c r="M149" i="3"/>
  <c r="F156" i="3"/>
  <c r="G156" i="3" s="1"/>
  <c r="I160" i="3"/>
  <c r="H171" i="3"/>
  <c r="I171" i="3" s="1"/>
  <c r="H175" i="3"/>
  <c r="I175" i="3" s="1"/>
  <c r="G180" i="3"/>
  <c r="I183" i="3"/>
  <c r="M185" i="3"/>
  <c r="K186" i="3"/>
  <c r="M403" i="3"/>
  <c r="I403" i="3"/>
  <c r="G403" i="3"/>
  <c r="H114" i="3"/>
  <c r="I114" i="3" s="1"/>
  <c r="I123" i="3"/>
  <c r="H127" i="3"/>
  <c r="I127" i="3" s="1"/>
  <c r="I152" i="3"/>
  <c r="G152" i="3"/>
  <c r="H163" i="3"/>
  <c r="I163" i="3" s="1"/>
  <c r="M221" i="3"/>
  <c r="K221" i="3"/>
  <c r="I221" i="3"/>
  <c r="G221" i="3"/>
  <c r="K226" i="3"/>
  <c r="M269" i="3"/>
  <c r="K269" i="3"/>
  <c r="I269" i="3"/>
  <c r="G269" i="3"/>
  <c r="M145" i="3"/>
  <c r="K169" i="3"/>
  <c r="J178" i="3"/>
  <c r="K178" i="3" s="1"/>
  <c r="K183" i="3"/>
  <c r="I187" i="3"/>
  <c r="G187" i="3"/>
  <c r="K201" i="3"/>
  <c r="M205" i="3"/>
  <c r="I205" i="3"/>
  <c r="K247" i="3"/>
  <c r="J114" i="3"/>
  <c r="K114" i="3" s="1"/>
  <c r="K123" i="3"/>
  <c r="J127" i="3"/>
  <c r="K127" i="3" s="1"/>
  <c r="J163" i="3"/>
  <c r="K163" i="3" s="1"/>
  <c r="M182" i="3"/>
  <c r="G182" i="3"/>
  <c r="G194" i="3"/>
  <c r="M194" i="3"/>
  <c r="L196" i="3"/>
  <c r="M196" i="3" s="1"/>
  <c r="J196" i="3"/>
  <c r="K196" i="3" s="1"/>
  <c r="H196" i="3"/>
  <c r="I196" i="3" s="1"/>
  <c r="M198" i="3"/>
  <c r="M272" i="3"/>
  <c r="I272" i="3"/>
  <c r="G272" i="3"/>
  <c r="M330" i="3"/>
  <c r="I330" i="3"/>
  <c r="G330" i="3"/>
  <c r="J135" i="3"/>
  <c r="K135" i="3" s="1"/>
  <c r="M141" i="3"/>
  <c r="M143" i="3"/>
  <c r="G145" i="3"/>
  <c r="I149" i="3"/>
  <c r="M158" i="3"/>
  <c r="H168" i="3"/>
  <c r="I168" i="3" s="1"/>
  <c r="M169" i="3"/>
  <c r="M183" i="3"/>
  <c r="I185" i="3"/>
  <c r="I189" i="3"/>
  <c r="G205" i="3"/>
  <c r="K149" i="3"/>
  <c r="I161" i="3"/>
  <c r="G161" i="3"/>
  <c r="L166" i="3"/>
  <c r="M166" i="3" s="1"/>
  <c r="H170" i="3"/>
  <c r="I170" i="3" s="1"/>
  <c r="F170" i="3"/>
  <c r="G170" i="3" s="1"/>
  <c r="A176" i="3"/>
  <c r="G184" i="3"/>
  <c r="F196" i="3"/>
  <c r="G196" i="3" s="1"/>
  <c r="I200" i="3"/>
  <c r="M202" i="3"/>
  <c r="M320" i="3"/>
  <c r="I320" i="3"/>
  <c r="G320" i="3"/>
  <c r="J193" i="3"/>
  <c r="K193" i="3" s="1"/>
  <c r="J217" i="3"/>
  <c r="K217" i="3" s="1"/>
  <c r="L218" i="3"/>
  <c r="M218" i="3" s="1"/>
  <c r="I227" i="3"/>
  <c r="J236" i="3"/>
  <c r="K236" i="3" s="1"/>
  <c r="M237" i="3"/>
  <c r="M241" i="3"/>
  <c r="I248" i="3"/>
  <c r="I252" i="3"/>
  <c r="G254" i="3"/>
  <c r="I277" i="3"/>
  <c r="G277" i="3"/>
  <c r="M288" i="3"/>
  <c r="K288" i="3"/>
  <c r="I288" i="3"/>
  <c r="M311" i="3"/>
  <c r="K311" i="3"/>
  <c r="I311" i="3"/>
  <c r="G311" i="3"/>
  <c r="H358" i="3"/>
  <c r="I358" i="3" s="1"/>
  <c r="F358" i="3"/>
  <c r="G358" i="3" s="1"/>
  <c r="A359" i="3"/>
  <c r="L358" i="3"/>
  <c r="M358" i="3" s="1"/>
  <c r="M407" i="3"/>
  <c r="I407" i="3"/>
  <c r="G407" i="3"/>
  <c r="K258" i="3"/>
  <c r="M260" i="3"/>
  <c r="K301" i="3"/>
  <c r="A336" i="3"/>
  <c r="L335" i="3"/>
  <c r="M335" i="3" s="1"/>
  <c r="J335" i="3"/>
  <c r="K335" i="3" s="1"/>
  <c r="H335" i="3"/>
  <c r="I335" i="3" s="1"/>
  <c r="F335" i="3"/>
  <c r="G335" i="3" s="1"/>
  <c r="K381" i="3"/>
  <c r="K403" i="3"/>
  <c r="L411" i="3"/>
  <c r="M411" i="3" s="1"/>
  <c r="J411" i="3"/>
  <c r="K411" i="3" s="1"/>
  <c r="H411" i="3"/>
  <c r="I411" i="3" s="1"/>
  <c r="F411" i="3"/>
  <c r="G411" i="3" s="1"/>
  <c r="L416" i="3"/>
  <c r="M416" i="3" s="1"/>
  <c r="J416" i="3"/>
  <c r="K416" i="3" s="1"/>
  <c r="H416" i="3"/>
  <c r="I416" i="3" s="1"/>
  <c r="F416" i="3"/>
  <c r="G416" i="3" s="1"/>
  <c r="A219" i="3"/>
  <c r="G266" i="3"/>
  <c r="L296" i="3"/>
  <c r="M296" i="3" s="1"/>
  <c r="J296" i="3"/>
  <c r="K296" i="3" s="1"/>
  <c r="H296" i="3"/>
  <c r="I296" i="3" s="1"/>
  <c r="F296" i="3"/>
  <c r="G296" i="3" s="1"/>
  <c r="L315" i="3"/>
  <c r="M315" i="3" s="1"/>
  <c r="J315" i="3"/>
  <c r="K315" i="3" s="1"/>
  <c r="H315" i="3"/>
  <c r="I315" i="3" s="1"/>
  <c r="F315" i="3"/>
  <c r="G315" i="3" s="1"/>
  <c r="K320" i="3"/>
  <c r="K330" i="3"/>
  <c r="L390" i="3"/>
  <c r="M390" i="3" s="1"/>
  <c r="J390" i="3"/>
  <c r="K390" i="3" s="1"/>
  <c r="H390" i="3"/>
  <c r="I390" i="3" s="1"/>
  <c r="F390" i="3"/>
  <c r="G390" i="3" s="1"/>
  <c r="G238" i="3"/>
  <c r="G242" i="3"/>
  <c r="I254" i="3"/>
  <c r="G257" i="3"/>
  <c r="M258" i="3"/>
  <c r="G260" i="3"/>
  <c r="H266" i="3"/>
  <c r="I266" i="3" s="1"/>
  <c r="G268" i="3"/>
  <c r="M279" i="3"/>
  <c r="I279" i="3"/>
  <c r="L292" i="3"/>
  <c r="M292" i="3" s="1"/>
  <c r="J292" i="3"/>
  <c r="K292" i="3" s="1"/>
  <c r="H292" i="3"/>
  <c r="I292" i="3" s="1"/>
  <c r="F292" i="3"/>
  <c r="G292" i="3" s="1"/>
  <c r="M372" i="3"/>
  <c r="I372" i="3"/>
  <c r="G372" i="3"/>
  <c r="K407" i="3"/>
  <c r="K272" i="3"/>
  <c r="M283" i="3"/>
  <c r="G283" i="3"/>
  <c r="I302" i="3"/>
  <c r="I238" i="3"/>
  <c r="I242" i="3"/>
  <c r="H250" i="3"/>
  <c r="I250" i="3" s="1"/>
  <c r="K257" i="3"/>
  <c r="I260" i="3"/>
  <c r="I265" i="3"/>
  <c r="H281" i="3"/>
  <c r="I281" i="3" s="1"/>
  <c r="F281" i="3"/>
  <c r="G281" i="3" s="1"/>
  <c r="A282" i="3"/>
  <c r="M293" i="3"/>
  <c r="K293" i="3"/>
  <c r="I293" i="3"/>
  <c r="M297" i="3"/>
  <c r="K297" i="3"/>
  <c r="I297" i="3"/>
  <c r="M376" i="3"/>
  <c r="I376" i="3"/>
  <c r="G376" i="3"/>
  <c r="M281" i="3"/>
  <c r="G302" i="3"/>
  <c r="G189" i="3"/>
  <c r="G203" i="3"/>
  <c r="F228" i="3"/>
  <c r="G228" i="3" s="1"/>
  <c r="G245" i="3"/>
  <c r="G249" i="3"/>
  <c r="J250" i="3"/>
  <c r="K250" i="3" s="1"/>
  <c r="M254" i="3"/>
  <c r="G256" i="3"/>
  <c r="M257" i="3"/>
  <c r="I262" i="3"/>
  <c r="G265" i="3"/>
  <c r="I267" i="3"/>
  <c r="I271" i="3"/>
  <c r="I273" i="3"/>
  <c r="G273" i="3"/>
  <c r="G276" i="3"/>
  <c r="I283" i="3"/>
  <c r="M287" i="3"/>
  <c r="I287" i="3"/>
  <c r="G287" i="3"/>
  <c r="G297" i="3"/>
  <c r="M306" i="3"/>
  <c r="K306" i="3"/>
  <c r="I306" i="3"/>
  <c r="L325" i="3"/>
  <c r="M325" i="3" s="1"/>
  <c r="J325" i="3"/>
  <c r="K325" i="3" s="1"/>
  <c r="H325" i="3"/>
  <c r="I325" i="3" s="1"/>
  <c r="F325" i="3"/>
  <c r="G325" i="3" s="1"/>
  <c r="M340" i="3"/>
  <c r="I340" i="3"/>
  <c r="G340" i="3"/>
  <c r="M356" i="3"/>
  <c r="I356" i="3"/>
  <c r="G356" i="3"/>
  <c r="A362" i="3"/>
  <c r="L361" i="3"/>
  <c r="M361" i="3" s="1"/>
  <c r="J361" i="3"/>
  <c r="K361" i="3" s="1"/>
  <c r="H361" i="3"/>
  <c r="I361" i="3" s="1"/>
  <c r="F361" i="3"/>
  <c r="G361" i="3" s="1"/>
  <c r="L270" i="3"/>
  <c r="M270" i="3" s="1"/>
  <c r="J270" i="3"/>
  <c r="K270" i="3" s="1"/>
  <c r="A351" i="3"/>
  <c r="L350" i="3"/>
  <c r="M350" i="3" s="1"/>
  <c r="J350" i="3"/>
  <c r="K350" i="3" s="1"/>
  <c r="H350" i="3"/>
  <c r="I350" i="3" s="1"/>
  <c r="F350" i="3"/>
  <c r="G350" i="3" s="1"/>
  <c r="K253" i="3"/>
  <c r="I256" i="3"/>
  <c r="I261" i="3"/>
  <c r="M264" i="3"/>
  <c r="K265" i="3"/>
  <c r="G267" i="3"/>
  <c r="I276" i="3"/>
  <c r="G306" i="3"/>
  <c r="M379" i="3"/>
  <c r="M388" i="3"/>
  <c r="I404" i="3"/>
  <c r="I408" i="3"/>
  <c r="J413" i="3"/>
  <c r="K413" i="3" s="1"/>
  <c r="M414" i="3"/>
  <c r="I417" i="3"/>
  <c r="I316" i="3"/>
  <c r="A319" i="3"/>
  <c r="I326" i="3"/>
  <c r="A339" i="3"/>
  <c r="A344" i="3"/>
  <c r="I346" i="3"/>
  <c r="M353" i="3"/>
  <c r="J357" i="3"/>
  <c r="K357" i="3" s="1"/>
  <c r="I386" i="3"/>
  <c r="I395" i="3"/>
  <c r="I399" i="3"/>
  <c r="A402" i="3"/>
  <c r="I412" i="3"/>
  <c r="I421" i="3"/>
  <c r="M303" i="3"/>
  <c r="F310" i="3"/>
  <c r="G310" i="3" s="1"/>
  <c r="M317" i="3"/>
  <c r="L322" i="3"/>
  <c r="M322" i="3" s="1"/>
  <c r="L327" i="3"/>
  <c r="M327" i="3" s="1"/>
  <c r="M332" i="3"/>
  <c r="F334" i="3"/>
  <c r="G334" i="3" s="1"/>
  <c r="M337" i="3"/>
  <c r="M342" i="3"/>
  <c r="L347" i="3"/>
  <c r="M347" i="3" s="1"/>
  <c r="F355" i="3"/>
  <c r="G355" i="3" s="1"/>
  <c r="A370" i="3"/>
  <c r="G385" i="3"/>
  <c r="L387" i="3"/>
  <c r="M387" i="3" s="1"/>
  <c r="G394" i="3"/>
  <c r="M396" i="3"/>
  <c r="G398" i="3"/>
  <c r="M400" i="3"/>
  <c r="K404" i="3"/>
  <c r="K408" i="3"/>
  <c r="M422" i="3"/>
  <c r="K316" i="3"/>
  <c r="K326" i="3"/>
  <c r="K346" i="3"/>
  <c r="K386" i="3"/>
  <c r="G415" i="3"/>
  <c r="G424" i="3"/>
  <c r="H310" i="3"/>
  <c r="I310" i="3" s="1"/>
  <c r="H334" i="3"/>
  <c r="I334" i="3" s="1"/>
  <c r="H355" i="3"/>
  <c r="I355" i="3" s="1"/>
  <c r="I385" i="3"/>
  <c r="I394" i="3"/>
  <c r="I398" i="3"/>
  <c r="G286" i="3"/>
  <c r="G295" i="3"/>
  <c r="F304" i="3"/>
  <c r="G304" i="3" s="1"/>
  <c r="G309" i="3"/>
  <c r="F318" i="3"/>
  <c r="G318" i="3" s="1"/>
  <c r="G333" i="3"/>
  <c r="F338" i="3"/>
  <c r="G338" i="3" s="1"/>
  <c r="F343" i="3"/>
  <c r="G343" i="3" s="1"/>
  <c r="G384" i="3"/>
  <c r="G397" i="3"/>
  <c r="F401" i="3"/>
  <c r="G401" i="3" s="1"/>
  <c r="F423" i="3"/>
  <c r="G423" i="3" s="1"/>
  <c r="I424" i="3"/>
  <c r="G299" i="3"/>
  <c r="H309" i="3"/>
  <c r="I309" i="3" s="1"/>
  <c r="J310" i="3"/>
  <c r="K310" i="3" s="1"/>
  <c r="G313" i="3"/>
  <c r="G323" i="3"/>
  <c r="G328" i="3"/>
  <c r="J334" i="3"/>
  <c r="K334" i="3" s="1"/>
  <c r="F348" i="3"/>
  <c r="G348" i="3" s="1"/>
  <c r="J355" i="3"/>
  <c r="K355" i="3" s="1"/>
  <c r="G364" i="3"/>
  <c r="F369" i="3"/>
  <c r="G369" i="3" s="1"/>
  <c r="G379" i="3"/>
  <c r="H384" i="3"/>
  <c r="I384" i="3" s="1"/>
  <c r="K385" i="3"/>
  <c r="G388" i="3"/>
  <c r="H393" i="3"/>
  <c r="I393" i="3" s="1"/>
  <c r="K394" i="3"/>
  <c r="K398" i="3"/>
  <c r="G414" i="3"/>
  <c r="H343" i="3"/>
  <c r="I343" i="3" s="1"/>
  <c r="H423" i="3"/>
  <c r="I423" i="3" s="1"/>
  <c r="L290" i="3" l="1"/>
  <c r="M290" i="3" s="1"/>
  <c r="H290" i="3"/>
  <c r="I290" i="3" s="1"/>
  <c r="F366" i="3"/>
  <c r="G366" i="3" s="1"/>
  <c r="H366" i="3"/>
  <c r="I366" i="3" s="1"/>
  <c r="J366" i="3"/>
  <c r="K366" i="3" s="1"/>
  <c r="L366" i="3"/>
  <c r="M366" i="3" s="1"/>
  <c r="H223" i="3"/>
  <c r="I223" i="3" s="1"/>
  <c r="J223" i="3"/>
  <c r="K223" i="3" s="1"/>
  <c r="L223" i="3"/>
  <c r="M223" i="3" s="1"/>
  <c r="A224" i="3"/>
  <c r="H224" i="3" s="1"/>
  <c r="I224" i="3" s="1"/>
  <c r="H33" i="3"/>
  <c r="I33" i="3" s="1"/>
  <c r="L33" i="3"/>
  <c r="M33" i="3" s="1"/>
  <c r="F33" i="3"/>
  <c r="G33" i="3" s="1"/>
  <c r="F378" i="3"/>
  <c r="G378" i="3" s="1"/>
  <c r="H378" i="3"/>
  <c r="I378" i="3" s="1"/>
  <c r="J378" i="3"/>
  <c r="K378" i="3" s="1"/>
  <c r="H348" i="3"/>
  <c r="I348" i="3" s="1"/>
  <c r="L348" i="3"/>
  <c r="M348" i="3" s="1"/>
  <c r="J348" i="3"/>
  <c r="K348" i="3" s="1"/>
  <c r="L171" i="3"/>
  <c r="M171" i="3" s="1"/>
  <c r="F171" i="3"/>
  <c r="G171" i="3" s="1"/>
  <c r="A172" i="3"/>
  <c r="F223" i="3"/>
  <c r="G223" i="3" s="1"/>
  <c r="L110" i="3"/>
  <c r="M110" i="3" s="1"/>
  <c r="J110" i="3"/>
  <c r="K110" i="3" s="1"/>
  <c r="L176" i="3"/>
  <c r="M176" i="3" s="1"/>
  <c r="J176" i="3"/>
  <c r="K176" i="3" s="1"/>
  <c r="H176" i="3"/>
  <c r="I176" i="3" s="1"/>
  <c r="F176" i="3"/>
  <c r="G176" i="3" s="1"/>
  <c r="L344" i="3"/>
  <c r="M344" i="3" s="1"/>
  <c r="J344" i="3"/>
  <c r="K344" i="3" s="1"/>
  <c r="H344" i="3"/>
  <c r="I344" i="3" s="1"/>
  <c r="F344" i="3"/>
  <c r="G344" i="3" s="1"/>
  <c r="A345" i="3"/>
  <c r="A363" i="3"/>
  <c r="L362" i="3"/>
  <c r="M362" i="3" s="1"/>
  <c r="J362" i="3"/>
  <c r="K362" i="3" s="1"/>
  <c r="H362" i="3"/>
  <c r="I362" i="3" s="1"/>
  <c r="F362" i="3"/>
  <c r="G362" i="3" s="1"/>
  <c r="J282" i="3"/>
  <c r="K282" i="3" s="1"/>
  <c r="H282" i="3"/>
  <c r="I282" i="3" s="1"/>
  <c r="L282" i="3"/>
  <c r="M282" i="3" s="1"/>
  <c r="F282" i="3"/>
  <c r="G282" i="3" s="1"/>
  <c r="L336" i="3"/>
  <c r="M336" i="3" s="1"/>
  <c r="J336" i="3"/>
  <c r="K336" i="3" s="1"/>
  <c r="H336" i="3"/>
  <c r="I336" i="3" s="1"/>
  <c r="F336" i="3"/>
  <c r="G336" i="3" s="1"/>
  <c r="L402" i="3"/>
  <c r="M402" i="3" s="1"/>
  <c r="J402" i="3"/>
  <c r="K402" i="3" s="1"/>
  <c r="H402" i="3"/>
  <c r="I402" i="3" s="1"/>
  <c r="F402" i="3"/>
  <c r="G402" i="3" s="1"/>
  <c r="L339" i="3"/>
  <c r="M339" i="3" s="1"/>
  <c r="J339" i="3"/>
  <c r="K339" i="3" s="1"/>
  <c r="H339" i="3"/>
  <c r="I339" i="3" s="1"/>
  <c r="F339" i="3"/>
  <c r="G339" i="3" s="1"/>
  <c r="J219" i="3"/>
  <c r="K219" i="3" s="1"/>
  <c r="H219" i="3"/>
  <c r="I219" i="3" s="1"/>
  <c r="F219" i="3"/>
  <c r="G219" i="3" s="1"/>
  <c r="A220" i="3"/>
  <c r="L219" i="3"/>
  <c r="M219" i="3" s="1"/>
  <c r="A208" i="3"/>
  <c r="L207" i="3"/>
  <c r="M207" i="3" s="1"/>
  <c r="J207" i="3"/>
  <c r="K207" i="3" s="1"/>
  <c r="H207" i="3"/>
  <c r="I207" i="3" s="1"/>
  <c r="F207" i="3"/>
  <c r="G207" i="3" s="1"/>
  <c r="A352" i="3"/>
  <c r="L351" i="3"/>
  <c r="M351" i="3" s="1"/>
  <c r="J351" i="3"/>
  <c r="K351" i="3" s="1"/>
  <c r="H351" i="3"/>
  <c r="I351" i="3" s="1"/>
  <c r="F351" i="3"/>
  <c r="G351" i="3" s="1"/>
  <c r="J179" i="3"/>
  <c r="K179" i="3" s="1"/>
  <c r="L179" i="3"/>
  <c r="M179" i="3" s="1"/>
  <c r="H179" i="3"/>
  <c r="I179" i="3" s="1"/>
  <c r="F179" i="3"/>
  <c r="G179" i="3" s="1"/>
  <c r="J359" i="3"/>
  <c r="K359" i="3" s="1"/>
  <c r="H359" i="3"/>
  <c r="I359" i="3" s="1"/>
  <c r="F359" i="3"/>
  <c r="G359" i="3" s="1"/>
  <c r="L359" i="3"/>
  <c r="M359" i="3" s="1"/>
  <c r="A212" i="3"/>
  <c r="L211" i="3"/>
  <c r="M211" i="3" s="1"/>
  <c r="J211" i="3"/>
  <c r="K211" i="3" s="1"/>
  <c r="H211" i="3"/>
  <c r="I211" i="3" s="1"/>
  <c r="F211" i="3"/>
  <c r="G211" i="3" s="1"/>
  <c r="J370" i="3"/>
  <c r="K370" i="3" s="1"/>
  <c r="H370" i="3"/>
  <c r="I370" i="3" s="1"/>
  <c r="F370" i="3"/>
  <c r="G370" i="3" s="1"/>
  <c r="A371" i="3"/>
  <c r="L370" i="3"/>
  <c r="M370" i="3" s="1"/>
  <c r="L367" i="3"/>
  <c r="M367" i="3" s="1"/>
  <c r="J367" i="3"/>
  <c r="K367" i="3" s="1"/>
  <c r="H367" i="3"/>
  <c r="I367" i="3" s="1"/>
  <c r="F367" i="3"/>
  <c r="G367" i="3" s="1"/>
  <c r="L319" i="3"/>
  <c r="M319" i="3" s="1"/>
  <c r="J319" i="3"/>
  <c r="K319" i="3" s="1"/>
  <c r="H319" i="3"/>
  <c r="I319" i="3" s="1"/>
  <c r="F319" i="3"/>
  <c r="G319" i="3" s="1"/>
  <c r="J39" i="3"/>
  <c r="K39" i="3" s="1"/>
  <c r="F39" i="3"/>
  <c r="H39" i="3"/>
  <c r="L39" i="3"/>
  <c r="M39" i="3" s="1"/>
  <c r="J224" i="3" l="1"/>
  <c r="K224" i="3" s="1"/>
  <c r="L224" i="3"/>
  <c r="M224" i="3" s="1"/>
  <c r="A225" i="3"/>
  <c r="F224" i="3"/>
  <c r="G224" i="3" s="1"/>
  <c r="L172" i="3"/>
  <c r="M172" i="3" s="1"/>
  <c r="J172" i="3"/>
  <c r="K172" i="3" s="1"/>
  <c r="A173" i="3"/>
  <c r="H172" i="3"/>
  <c r="I172" i="3" s="1"/>
  <c r="F172" i="3"/>
  <c r="G172" i="3" s="1"/>
  <c r="L220" i="3"/>
  <c r="M220" i="3" s="1"/>
  <c r="J220" i="3"/>
  <c r="K220" i="3" s="1"/>
  <c r="H220" i="3"/>
  <c r="I220" i="3" s="1"/>
  <c r="F220" i="3"/>
  <c r="G220" i="3" s="1"/>
  <c r="L371" i="3"/>
  <c r="M371" i="3" s="1"/>
  <c r="J371" i="3"/>
  <c r="K371" i="3" s="1"/>
  <c r="H371" i="3"/>
  <c r="I371" i="3" s="1"/>
  <c r="F371" i="3"/>
  <c r="G371" i="3" s="1"/>
  <c r="F363" i="3"/>
  <c r="G363" i="3" s="1"/>
  <c r="L363" i="3"/>
  <c r="M363" i="3" s="1"/>
  <c r="J363" i="3"/>
  <c r="K363" i="3" s="1"/>
  <c r="H363" i="3"/>
  <c r="I363" i="3" s="1"/>
  <c r="L225" i="3"/>
  <c r="M225" i="3" s="1"/>
  <c r="J225" i="3"/>
  <c r="K225" i="3" s="1"/>
  <c r="H225" i="3"/>
  <c r="I225" i="3" s="1"/>
  <c r="F225" i="3"/>
  <c r="G225" i="3" s="1"/>
  <c r="F352" i="3"/>
  <c r="G352" i="3" s="1"/>
  <c r="L352" i="3"/>
  <c r="M352" i="3" s="1"/>
  <c r="J352" i="3"/>
  <c r="K352" i="3" s="1"/>
  <c r="H352" i="3"/>
  <c r="I352" i="3" s="1"/>
  <c r="L345" i="3"/>
  <c r="M345" i="3" s="1"/>
  <c r="J345" i="3"/>
  <c r="K345" i="3" s="1"/>
  <c r="H345" i="3"/>
  <c r="I345" i="3" s="1"/>
  <c r="F345" i="3"/>
  <c r="G345" i="3" s="1"/>
  <c r="I39" i="3"/>
  <c r="F212" i="3"/>
  <c r="G212" i="3" s="1"/>
  <c r="A213" i="3"/>
  <c r="L212" i="3"/>
  <c r="M212" i="3" s="1"/>
  <c r="H212" i="3"/>
  <c r="I212" i="3" s="1"/>
  <c r="J212" i="3"/>
  <c r="K212" i="3" s="1"/>
  <c r="F208" i="3"/>
  <c r="G208" i="3" s="1"/>
  <c r="L208" i="3"/>
  <c r="M208" i="3" s="1"/>
  <c r="J208" i="3"/>
  <c r="K208" i="3" s="1"/>
  <c r="H208" i="3"/>
  <c r="I208" i="3" s="1"/>
  <c r="G39" i="3"/>
  <c r="L173" i="3" l="1"/>
  <c r="M173" i="3" s="1"/>
  <c r="F173" i="3"/>
  <c r="G173" i="3" s="1"/>
  <c r="J173" i="3"/>
  <c r="K173" i="3" s="1"/>
  <c r="H173" i="3"/>
  <c r="I173" i="3" s="1"/>
  <c r="H213" i="3"/>
  <c r="I213" i="3" s="1"/>
  <c r="F213" i="3"/>
  <c r="G213" i="3" s="1"/>
  <c r="L213" i="3"/>
  <c r="M213" i="3" s="1"/>
  <c r="J213" i="3"/>
  <c r="K213" i="3" s="1"/>
</calcChain>
</file>

<file path=xl/sharedStrings.xml><?xml version="1.0" encoding="utf-8"?>
<sst xmlns="http://schemas.openxmlformats.org/spreadsheetml/2006/main" count="2554" uniqueCount="700">
  <si>
    <t>번호</t>
    <phoneticPr fontId="3" type="noConversion"/>
  </si>
  <si>
    <t>품명</t>
    <phoneticPr fontId="3" type="noConversion"/>
  </si>
  <si>
    <t>규격</t>
    <phoneticPr fontId="3" type="noConversion"/>
  </si>
  <si>
    <t>단위</t>
    <phoneticPr fontId="3" type="noConversion"/>
  </si>
  <si>
    <t>수량</t>
    <phoneticPr fontId="3" type="noConversion"/>
  </si>
  <si>
    <t>단가
(세액포함)</t>
  </si>
  <si>
    <t>금액</t>
  </si>
  <si>
    <t>계</t>
  </si>
  <si>
    <t>ASFV real time PCR kit</t>
  </si>
  <si>
    <t>PowerChek ASFV Real-time PCR Kit Ver.1.0, VR0855D, 96 reactions, Kogene</t>
  </si>
  <si>
    <t>kit</t>
  </si>
  <si>
    <t>ASFV qPCR kit</t>
  </si>
  <si>
    <t>Median diagnostics, VDx® ASFV qPCR, NS-ASF-31, 96test/kit</t>
  </si>
  <si>
    <t>Viral DNA/RNA Extraction kit</t>
  </si>
  <si>
    <t>VN101, 96t, 24-strips*4 (Genolution NX-48장비의 소모품)</t>
  </si>
  <si>
    <t>VN111, 48t, 8-strips*6 (Genolution NX-48장비의 소모품)</t>
  </si>
  <si>
    <t>VN121, 48t, 1-strips*48 (Genolution NX-48장비의 소모품)</t>
  </si>
  <si>
    <t>TANBead Nucleic Acid Extraction Kit</t>
  </si>
  <si>
    <t>TANBead OptiPure Viral Auto Plate(M665A46), 96 Prep/Box, M665A46</t>
  </si>
  <si>
    <t>box</t>
  </si>
  <si>
    <t>Maxwell RSC TNA kit</t>
  </si>
  <si>
    <t>AS 1330, 48preps/kit (Maxwell RSC 소모품)</t>
  </si>
  <si>
    <t>AI real time RT-PCR(M gene)</t>
  </si>
  <si>
    <t>AI M gene detection. 96test(8strip*12), VR8100(농림축산검역본부 인증)</t>
  </si>
  <si>
    <t>AI real time RT-PCR(H5 gene)</t>
  </si>
  <si>
    <t>AI H5 gene detection. 96test(8strip*12), VR8200(농림축산검역본부 인증)</t>
  </si>
  <si>
    <t>AI real time RT-PCR(H7 gene)</t>
  </si>
  <si>
    <t>AI H7 gene detection. 96test(8strip*12), VR8300(농림축산검역본부 인증)</t>
  </si>
  <si>
    <t>AI real time RT-PCR(H9 gene)</t>
  </si>
  <si>
    <t>AnyQvet AIV H9 qRT-PCR, 96T(8-strip) Cat.No.CS005</t>
  </si>
  <si>
    <t>Opti AIV-Qpcr kit(Mgene)</t>
  </si>
  <si>
    <t>Opti AIV-Qpcr kit, AVVS-001, 96test/kit</t>
  </si>
  <si>
    <t>Opti AIV-H5/7/9 Multi-qPCR</t>
  </si>
  <si>
    <t>Opti AIV-H5/7/9 Multi-qPCR kit, AVVS-008, 96test/kit</t>
  </si>
  <si>
    <t>Lilif AIV(1-9) Multi-tube RT-PCR kit</t>
  </si>
  <si>
    <t>12tests, IPC11009 , Intron</t>
  </si>
  <si>
    <t>Powercheck NDV Multiplex 
Real-time PCR kit</t>
  </si>
  <si>
    <t>코젠바이오텍, R0806D, 96tubes</t>
  </si>
  <si>
    <t>Powercheck Fowl Adeno/CAV/MD Triplex Real-time PCR kit</t>
  </si>
  <si>
    <t>코젠바이오텍, VR0819D, 96tubes</t>
  </si>
  <si>
    <t>Powercheck IBV
 Real-time PCR kit</t>
  </si>
  <si>
    <t>코젠바이오텍, R0811D, 96tubes</t>
  </si>
  <si>
    <t>Powercheck salmonella Triplex Real-time PCR kit</t>
  </si>
  <si>
    <t>코젠바이오텍, VR0152, 48tubes</t>
  </si>
  <si>
    <t>Powercheck SG/SP
Real-time PCR kit</t>
  </si>
  <si>
    <t>코젠바이오텍, VR0818D, 96tubes</t>
  </si>
  <si>
    <t>Powercheck MG/MS 
Real-time PCR kit</t>
  </si>
  <si>
    <t>코젠바이오텍, VR0812D, 96tubes</t>
  </si>
  <si>
    <t>PED Real-time PCR kit</t>
  </si>
  <si>
    <t>VDx PEDV qRT-PCR kit</t>
  </si>
  <si>
    <t>메디안디노스틱, NS-PED-31, 96tests</t>
  </si>
  <si>
    <t>ea</t>
  </si>
  <si>
    <t>VDx PRRSV qRT-PCR kit</t>
  </si>
  <si>
    <t>메디안디노스틱, NS-PRR-31, 96tests</t>
  </si>
  <si>
    <t>PRRS/PCV2 Real-time PCR kit</t>
  </si>
  <si>
    <t>VR0821D, 96test/box
(AB7500fast Real-time PCR에 맞는 제품, 0.1ml tube에 분주된 상태)</t>
  </si>
  <si>
    <t>PRRS(EU/NA) Real-time PCR kit</t>
  </si>
  <si>
    <t>VR0816D, 96test/box(AB7500fast Real-time PCR에 맞는 제품, 0.2ml tube에 분주된 상태)</t>
  </si>
  <si>
    <t>HiQ Viral DNA/RNA kit v3.0</t>
  </si>
  <si>
    <t>P0053R, HiQ V iral DNA/RNA kit, V 3.0 120 Tests</t>
  </si>
  <si>
    <t>P0054R, HiQ V iral DNA/RNA kit, V 3.0 60 Tests</t>
  </si>
  <si>
    <t>P0055R, HiQ V iral DNA/RNA kit, V 3.0 120 Tests(1test/ea)</t>
  </si>
  <si>
    <t>Viral DNA/RNA Extraction kit(GD141)</t>
  </si>
  <si>
    <t>GD141, 96t, 24-strips*4 (Genolution NX-48장비의 소모품)</t>
  </si>
  <si>
    <t>Viral DNA/RNA Extraction kit(GD151)</t>
  </si>
  <si>
    <t>GD151, 48t, 8-strips*6 (Genolution NX-48장비의 소모품)</t>
  </si>
  <si>
    <t>Viral DNA/RNA Extraction kit(GD161)</t>
  </si>
  <si>
    <t>GD161, 48t, 1-strips*48 (Genolution NX-48장비의 소모품)</t>
  </si>
  <si>
    <t>Precellys lysing kit</t>
  </si>
  <si>
    <t>pk</t>
  </si>
  <si>
    <t>APP ApxⅣ AB ELISA</t>
  </si>
  <si>
    <t>480T/box, 99-41189, APP ApxIV 에 대한 항체 검출, 
xchekplus software 호환</t>
  </si>
  <si>
    <t>IB ELISA</t>
  </si>
  <si>
    <t>IDEXX, 99-09262, 460 test/box</t>
  </si>
  <si>
    <t>CAV ELISA</t>
  </si>
  <si>
    <t xml:space="preserve">IDEXX, 99-08702, 460test/box </t>
  </si>
  <si>
    <t>PMA Antibody ELISA</t>
  </si>
  <si>
    <t>MEDIAN 480T/box, ES-PMA-01
(P.multocidaA항원을 플레이트에 코팅시킨 Indirect ELISA검사제품)</t>
  </si>
  <si>
    <t>H.para Antibody ELISA</t>
  </si>
  <si>
    <t>MEDIAN 480T/box, ES-HPA-01
(H.parasuis항원을 플레이트에 코팅시킨 Indirect ELISA검사제품)</t>
  </si>
  <si>
    <t>FMDV Type O Ab b-ELISA</t>
  </si>
  <si>
    <t>MEDIAN 480T/box, EM-FMD-05</t>
  </si>
  <si>
    <t>ND HI</t>
  </si>
  <si>
    <t>대성미생물연구소, 100 test/bt</t>
  </si>
  <si>
    <t>bt</t>
  </si>
  <si>
    <t>추백리 Plate</t>
  </si>
  <si>
    <t>250수/병, 녹십자</t>
  </si>
  <si>
    <t>MG/MS Ab ELISA kit(가금농가질병관리용)</t>
  </si>
  <si>
    <t>IDEXX, 99-09298, 460t/box</t>
  </si>
  <si>
    <t>AE ELISA</t>
  </si>
  <si>
    <t>IDEXX, 99-09259, 460test/box</t>
  </si>
  <si>
    <t>IBD Ab Test</t>
  </si>
  <si>
    <t>99-09260, 460t/bx, Idexx</t>
  </si>
  <si>
    <t>APV Ab Test</t>
  </si>
  <si>
    <t>99-44300, 460t/bx, Idexx</t>
  </si>
  <si>
    <t>SE Ab Test</t>
  </si>
  <si>
    <t>99-0002040, 460t/bx, Idexx</t>
  </si>
  <si>
    <t>Salmonella(Group D) Ab Test Kit</t>
  </si>
  <si>
    <t>[BioChek] CK117, SE, 460tests/box</t>
  </si>
  <si>
    <t>QIAxcel DNA High Resolution Kit</t>
  </si>
  <si>
    <t>Qiagen, 929002, (QIAxcel의 소모품)</t>
  </si>
  <si>
    <t>QX Alignment Marker</t>
  </si>
  <si>
    <t>Qiagen, 929522, 15bp ~3 kb(1.5 ml) (QIAxcel의 소모품)</t>
  </si>
  <si>
    <t>QX DNA Size Marker</t>
  </si>
  <si>
    <t>Qiagen, 929559, 100bp ~ 2.5kb(50 μl) (QIAxcel의 소모품)</t>
  </si>
  <si>
    <t>Region of Interest (ROI) and Background Plates, 96-well</t>
  </si>
  <si>
    <t>4432364,  2 x 96 well plates</t>
  </si>
  <si>
    <t>QuantStudio™ 3/5 Spectral Calibration Plate 1 (FAM™, VIC™, ROX™, SYBR™ dyes), 96-well, 0.2 mL</t>
  </si>
  <si>
    <t>A26331</t>
  </si>
  <si>
    <t>QuantStudio™ 3/5 Spectral Calibration Plate 2 (ABY™, JUN™, MUSTANG PURPLE™ dyes), 96-well, 0.2 mL</t>
  </si>
  <si>
    <t>A26332</t>
  </si>
  <si>
    <t>QuantStudio™ 3/5 Spectral Calibration Plate 3 (TAMRA™, NED™, Cy™5 dyes), 96-well, 0.2 mL</t>
  </si>
  <si>
    <t>A26333</t>
  </si>
  <si>
    <t>PowerCleanser™ DNA Remover</t>
  </si>
  <si>
    <t>CL0001, 500ml, kogene</t>
  </si>
  <si>
    <t>Alsever’s Solution</t>
  </si>
  <si>
    <t>A3551-500ML, Sterile-filtered, 500ml/bt</t>
  </si>
  <si>
    <t>nuclease free water</t>
  </si>
  <si>
    <t>promega, MC1191, 25mL</t>
  </si>
  <si>
    <t>RDE</t>
  </si>
  <si>
    <t>seiken 성원이화학, cat 370013, 20ml*5/box</t>
  </si>
  <si>
    <t>기니픽 혈구</t>
  </si>
  <si>
    <t>Innovative Research, IGPRBC10ML, Guinea Pig Red Blood Cells 10ml</t>
  </si>
  <si>
    <t>Blood Agar</t>
  </si>
  <si>
    <t>Asan 50ea/box</t>
  </si>
  <si>
    <t>Tryptic Soy Agar</t>
  </si>
  <si>
    <t>OXOID, CM0131, 500g</t>
  </si>
  <si>
    <t>CHROMagar™ Pasteurella</t>
  </si>
  <si>
    <t>CHROMagar, 5000ml/bt PR012</t>
  </si>
  <si>
    <t>CHROMagar™ Campylobacter</t>
  </si>
  <si>
    <t>CHROMagar, 5000ml/bt CP572</t>
  </si>
  <si>
    <t>CHROMagar™ Enterobacteria</t>
  </si>
  <si>
    <t>CHROMagar, 5000ml/bt EB042</t>
  </si>
  <si>
    <t>CHROMagar™ C.difficile</t>
  </si>
  <si>
    <t>CHROMagar, 5000ml/bt CD122</t>
  </si>
  <si>
    <t>CHROMagar™ C.perfringens</t>
  </si>
  <si>
    <t>CHROMagar, 5000ml/bt PF652</t>
  </si>
  <si>
    <t>CHROMagar™ Staphylococcus</t>
  </si>
  <si>
    <t>CHROMagar, 5000ml/bt CQ382</t>
  </si>
  <si>
    <t>CHROMagar™ Streptococcus</t>
  </si>
  <si>
    <t>CHROMagar, 5000ml/bt CQ392</t>
  </si>
  <si>
    <t>CHROMagar™ Pseudomonas</t>
  </si>
  <si>
    <t>CHROMagar, 5000ml/bt PS832</t>
  </si>
  <si>
    <t>Bottle Charcoal Agar</t>
  </si>
  <si>
    <t>BD Difco™, 500g/bt, BD 289410</t>
  </si>
  <si>
    <t>mEA Agar</t>
  </si>
  <si>
    <t>Oxoid, Slanetz&amp;Bartley medium, CM0377 , 500g/bt</t>
  </si>
  <si>
    <t>SALMONELLA AGAR</t>
  </si>
  <si>
    <t>Brilliance Salmonella Agar / oxoid / CM1092 / 500g</t>
  </si>
  <si>
    <t>MacCONKEY AGAR</t>
  </si>
  <si>
    <t xml:space="preserve">[oxoid] MacCONKEY 500g / CM0007 </t>
  </si>
  <si>
    <t>X.L.D. MEDIUM</t>
  </si>
  <si>
    <t>[oxoid] X.L.D. MEDIUM 500g / CM0469</t>
  </si>
  <si>
    <t>Tryptic Soy broth</t>
  </si>
  <si>
    <t>BD, Bacto Tryptic Soy Broth, TSB 500g, 211825</t>
  </si>
  <si>
    <t>RV broth</t>
  </si>
  <si>
    <t>Rappaport-Vassiliadis R10 (RV) Enrichment Broth / oxoid / CM0669B / 500g</t>
  </si>
  <si>
    <t>VITEK2 GN ID card</t>
  </si>
  <si>
    <t>bioMérieux, 21341, 20cards/box(VITEK2의 소모품)</t>
  </si>
  <si>
    <t>VITEK2 GP ID card</t>
  </si>
  <si>
    <t>bioMérieux, 21342, 20cards/box(VITEK2의 소모품)</t>
  </si>
  <si>
    <t>VITEK2 ANC ID card</t>
  </si>
  <si>
    <t>bioMérieux, 21347, 20cards/box(VITEK2의 소모품)</t>
  </si>
  <si>
    <t>VITEK2 GP80 AST Card</t>
  </si>
  <si>
    <t>bioMérieux, 421826, 20cards/box</t>
  </si>
  <si>
    <t>VITEK2 GN97 AST Card</t>
  </si>
  <si>
    <t>bioMérieux, 422000, 20cards/box</t>
  </si>
  <si>
    <t>AR MAT</t>
  </si>
  <si>
    <t>MEDIAN 200T/box, RS-ARH-51 (액체화된 MAT항원을 이용한 응집검사제품)</t>
  </si>
  <si>
    <t>Mycoplasma gallisepticum Ab Test Kit (종계장검사용)</t>
  </si>
  <si>
    <t>[BioChek] CK114, ,MG, 460tests/box</t>
  </si>
  <si>
    <t>QX Alignment Marker 15 bp/1 kb (1.5 ml)</t>
  </si>
  <si>
    <t>QX Alignment Marker 15 bp/1 kb (1.5 ml) Cat.no. 929521</t>
  </si>
  <si>
    <t>QX Size Marker 50 - 800 bp v2.0 (50 µl)</t>
  </si>
  <si>
    <t>QX Size Marker 50 - 800 bp v2.0 (50 µl) Cat.no. 929561</t>
  </si>
  <si>
    <t>QIAamp Viral RNA Mini QIAcube Kit (240)</t>
  </si>
  <si>
    <t>QIAamp Viral RNA Mini QIAcube Kit (240), Cat.no.52926</t>
  </si>
  <si>
    <t>Tryptic soy broth(TSB)</t>
  </si>
  <si>
    <t>[oxoid] Tryptic soy broth 500g / CM0129B</t>
  </si>
  <si>
    <t>Oxoid salmonella Test kit</t>
  </si>
  <si>
    <t>DR1108A</t>
  </si>
  <si>
    <t>1XPBS</t>
  </si>
  <si>
    <t>20X PBS</t>
  </si>
  <si>
    <t>20X PBS Buffer, PR2007-100-74-1L/(1X working sol. ph7.4),DNase- and RNase-free</t>
  </si>
  <si>
    <t>S-S SUPPLEMENT</t>
  </si>
  <si>
    <t>SALMONELLA SELECTIVE SUPPLEMENT/ oxoid / SR0194</t>
  </si>
  <si>
    <t>Asan #29651, 100ea/pk</t>
  </si>
  <si>
    <t>viral transport medium</t>
  </si>
  <si>
    <t>Asan #28356, UTM (Tube) 50pcs/pk</t>
  </si>
  <si>
    <t>EDTA tube</t>
  </si>
  <si>
    <t>Heparin tube</t>
  </si>
  <si>
    <t>soya #400307, 10ml, 1000ea/box</t>
  </si>
  <si>
    <t>SSGT tube</t>
  </si>
  <si>
    <t>AMPULAB, REF.108302, clot activator with gel, 1000pcs/box, 10ml</t>
  </si>
  <si>
    <t>Stock tube</t>
  </si>
  <si>
    <t>Abtek, cyrogenic storage tubes 80 tubes(20 of each color)/box</t>
  </si>
  <si>
    <t>conical tube(50ml, sanp, rack in)</t>
  </si>
  <si>
    <t>SPL #50550, 50ML, 25/RACK 300/box</t>
  </si>
  <si>
    <t>conical tube(50ml, sanp, rack없음)</t>
  </si>
  <si>
    <t>SPL #50450, snap tube,50ml, 25 in sleeve/500/box</t>
  </si>
  <si>
    <t>conical tube(screw, 15ml)</t>
  </si>
  <si>
    <t xml:space="preserve"> SPL #50015, screw tube, 15ml, 50 in sleeve/500/box</t>
  </si>
  <si>
    <t>conical tube(snap, 15ml)</t>
  </si>
  <si>
    <t xml:space="preserve"> SPL #50215, snap tube, 15ml, 50 in sleeve/500/box</t>
  </si>
  <si>
    <t>Culture tubes</t>
  </si>
  <si>
    <t>Pyrex, screw cap, CLS982620X, O.D.X L 20mmX150mm, 192ea/box</t>
  </si>
  <si>
    <t>BSE syringe</t>
  </si>
  <si>
    <t>IDEXX, 98-14074-00, 475T/box</t>
  </si>
  <si>
    <t>BSE tissue disruption tubes</t>
  </si>
  <si>
    <t>IDEXX, 99-13520-00, 475T/box</t>
  </si>
  <si>
    <t>Deep well</t>
  </si>
  <si>
    <t>ssedapan™ 96 well 1.2ml, 10rack/pk, 5pk/cs, SDP-96DWP</t>
  </si>
  <si>
    <t>혈청분리튜브(10ml)캡있음</t>
  </si>
  <si>
    <t>혈청분리튜브(5ml)캡없음</t>
  </si>
  <si>
    <t>캡없음, 5ml,  250s*8pk/box, 세원양행</t>
  </si>
  <si>
    <t>Microplate(U-from)</t>
  </si>
  <si>
    <t>Greiner, 650101 U type,100개/box</t>
  </si>
  <si>
    <t>Microplate(F-from)</t>
  </si>
  <si>
    <t>Greiner, 655101 F type,100개/box</t>
  </si>
  <si>
    <t>Microplate(V-from)</t>
  </si>
  <si>
    <t>Greiner, 651101 V type,100개/box</t>
  </si>
  <si>
    <t>Cell culture plate(6well)</t>
  </si>
  <si>
    <t>SPL #32006, 6-well plate, 50pk/box</t>
  </si>
  <si>
    <t>Cell culture plate(24well)</t>
  </si>
  <si>
    <t>Petri-Dish</t>
  </si>
  <si>
    <t>SPL #10090, 90mm, 10/500</t>
  </si>
  <si>
    <t>loop and needle</t>
  </si>
  <si>
    <t>SPL #90001, 1 ㎕, 500ea/box</t>
  </si>
  <si>
    <t>Virus swab(플라스틱)</t>
  </si>
  <si>
    <t>cat.no.96840/ 5*50ea/pk, Asan(250면봉/pk)</t>
  </si>
  <si>
    <t>Nasal swab_비깅용스왑</t>
  </si>
  <si>
    <t>AnaeroGen</t>
  </si>
  <si>
    <t>AN0025A, 2.5L, 10ea/pk</t>
  </si>
  <si>
    <t>주사기 1cc</t>
  </si>
  <si>
    <t>1ml, 4,200개/box, 25G 5/8, 정림</t>
  </si>
  <si>
    <t>주사기 3cc</t>
  </si>
  <si>
    <t>S-1 3ml, 1800pcs/box, 24G, 19mm, 더블세이프</t>
  </si>
  <si>
    <t>주사기(10ml, 18G)</t>
  </si>
  <si>
    <t>KOVAX-SYRINGE 10ml, 18G, 100개/bx, 12bx/cs</t>
  </si>
  <si>
    <t>cs</t>
  </si>
  <si>
    <t>주사기(10ml, 19G)</t>
  </si>
  <si>
    <t>KOVAX-SYRINGE 10ml, 19G, 100개/bx, 12bx/cs</t>
  </si>
  <si>
    <t>일회용 주사침</t>
  </si>
  <si>
    <t>정림, 멸균, 18G, 100/Pk</t>
  </si>
  <si>
    <t>일회용방역복(회색,유피씨)</t>
  </si>
  <si>
    <t>방수코팅, 유피씨, 보호(boho), 5601, 회색, (L,XL,2XL 사이즈추후협의), 50ea/bx</t>
  </si>
  <si>
    <t>일회용방역복(회색,성진벳)</t>
  </si>
  <si>
    <t>BL3 일회용 보호복</t>
  </si>
  <si>
    <t>초동방역세트(level D)</t>
  </si>
  <si>
    <t>7종(방역복EN14126, 비닐장화, 부츠커버Nonslip,  방역용KF94마스크, 헤어캡, 반코팅장갑, 니트릴15Mpa,) 30SET/BOX, GigaJ, GG-1002</t>
  </si>
  <si>
    <t>방역용 라운드캡</t>
  </si>
  <si>
    <t>유한킴벌리, 크린가드 라운드캡,#4402183, 100ea/pk, 6pk/box</t>
  </si>
  <si>
    <t>방역용 비닐헤어캡</t>
  </si>
  <si>
    <t>울트라클린, 투명비닐캡, 10매/pk</t>
  </si>
  <si>
    <t xml:space="preserve">방역용 덧신(비닐) </t>
  </si>
  <si>
    <t>Dain, Guardman, A629322712, 100개(50쌍)/pk</t>
  </si>
  <si>
    <t>방역용 덧신(합지)</t>
  </si>
  <si>
    <t>통기성 필름+부직포, UPC, 미끄럼방지 없음, 100pair/box</t>
  </si>
  <si>
    <t>방역용 장화</t>
  </si>
  <si>
    <t>방역용 방한장화</t>
  </si>
  <si>
    <t>보생, 겨울용 방한장화, 국산, (색상, 사이즈 추후 협의)</t>
  </si>
  <si>
    <t>보생 장화, 재질 PVC, 미끄럼방지, 청색(사이즈 추후 협의)</t>
  </si>
  <si>
    <t>방역용 발목 장화</t>
  </si>
  <si>
    <t>OHS-SSRB1103, PVC,(사이즈색상 추후협의)</t>
  </si>
  <si>
    <t>BL2 실험실 전용 안전화</t>
  </si>
  <si>
    <t>ecowave, crocs (사이즈색상 추후협의)</t>
  </si>
  <si>
    <t>방역용 마스크</t>
  </si>
  <si>
    <t>퓨어네이처(KF94), 국산, 개별포장, 30ea/pk, 12pk/box(사이즈 추후 협의)</t>
  </si>
  <si>
    <t>방역용 폼코팅장갑</t>
  </si>
  <si>
    <t>방역용(실험용) 비닐장갑</t>
  </si>
  <si>
    <t>폴리글러브, 국산, 폴리에틸렌, 두께 0.02mm, 200매/pk,*10개/box, 사이즈 M</t>
  </si>
  <si>
    <t>밧줄(￠10mm)</t>
  </si>
  <si>
    <t>PP재질, 10mm*150m/roll 100~120M, 백색</t>
  </si>
  <si>
    <t>roll</t>
  </si>
  <si>
    <t>혈청분리용 나무막대</t>
  </si>
  <si>
    <t>wooden stick(목봉), 솜없음, 6inch, 200ea/10봉/box</t>
  </si>
  <si>
    <t>검사용 면봉(나무)</t>
  </si>
  <si>
    <t>멸균 면봉 10면봉/ea , 50ea/pk (500면봉/pk), 수성메디</t>
  </si>
  <si>
    <t>swab 면봉(플라스틱)</t>
  </si>
  <si>
    <t>멸균 swab(플라스틱), TFCS-2C, 5입/ea 50ea/pk(250ea) Asan, 국산, 96840</t>
  </si>
  <si>
    <t>차량용 비닐매트</t>
  </si>
  <si>
    <t>차량용, 에어텍스 비닐매트, 공용 450매/roll</t>
  </si>
  <si>
    <t>지퍼백(대형)</t>
  </si>
  <si>
    <t>크린랩, 크린알뜰지퍼백, 30*35cm, 50매/pk</t>
  </si>
  <si>
    <t>지퍼백(중형)</t>
  </si>
  <si>
    <t>크린랩, 크린알뜰지퍼백, 22*27cm, 50매/pk</t>
  </si>
  <si>
    <t>시료봉투(미니)</t>
  </si>
  <si>
    <t>크린랩, 크린백, 미니, 17*25cm, 100매/pk</t>
  </si>
  <si>
    <t>시료봉투(중, 100매)</t>
  </si>
  <si>
    <t>크린랩, 크린백, 중, 25*35cm, 100매/pk</t>
  </si>
  <si>
    <t>시료봉투(대, 100매)</t>
  </si>
  <si>
    <t>크린랩, 크린백, 30*45, 100장/pk</t>
  </si>
  <si>
    <t>지퍼백(중,15*20)</t>
  </si>
  <si>
    <t>15*20cm, 100장/pk</t>
  </si>
  <si>
    <t>방역용 수술복</t>
  </si>
  <si>
    <t>동절기 수술복</t>
  </si>
  <si>
    <t>상하의세트,K287(남), K209(여),에스더,방한기모 지퍼형, 어깨 스냅단추(제작),상의포켓3,옆트임,네이비 (사이즈 추후협의)</t>
  </si>
  <si>
    <t>방역용 양말</t>
  </si>
  <si>
    <t>실험실 가디건</t>
  </si>
  <si>
    <t>s.c.r.u.b.s., unisex 3-pocket jacket, Z1032(색상,사이즈 추후협의)</t>
  </si>
  <si>
    <t>실험실 가운</t>
  </si>
  <si>
    <t>SJ308덧가운, BL2실험실 가운, 굿유니폼(사이즈색상 추후협의)</t>
  </si>
  <si>
    <t>출장용 세면세트</t>
  </si>
  <si>
    <t>LG생활건강, 여행용 트레블키트, MINIS, 6종(샴푸,컨디셔너,폼,바디워시,치약,칫솔)</t>
  </si>
  <si>
    <t>market 365, 6종 여행용 세면도구 세트, 블랙</t>
  </si>
  <si>
    <t>방역용 핫팩</t>
  </si>
  <si>
    <t>핫앤핫 혹한기형(녹색), 160g*100개/박스</t>
  </si>
  <si>
    <t>핫앤핫 붙이는형(핑크색) 240개/박스</t>
  </si>
  <si>
    <t>705702, 100pcs/PK, 0.5mL</t>
  </si>
  <si>
    <t>Micropipet tip(0.1-10)</t>
  </si>
  <si>
    <t>#0030.078.519, EPPENDORF, PCR clean &amp; sterile, 0.1 – 10 µL M, 40 mm 960T/PK</t>
  </si>
  <si>
    <t>Micropipet tip(1-20)</t>
  </si>
  <si>
    <t>#10320, 10㎕, Sorenson, barrier tip,, 960/pk, 5pk/box, PCR clean &amp; sterile</t>
  </si>
  <si>
    <t>Micropipet tip(100ul)</t>
  </si>
  <si>
    <t>ep Dualfilter T.I.P.S.®, 0030078543, PCRclean&amp;sterile, 2–100 µL, 53 mm, 노란색, 내추럴 팁, 960팁(10랙×96팁)/pk</t>
  </si>
  <si>
    <t>Micropipette Tip(200㎕)</t>
  </si>
  <si>
    <t xml:space="preserve"> 70.3030.100 200ul, PCR Performance Tested, transparent, 1920(480/4StackPack)/box</t>
  </si>
  <si>
    <t>Eppendorf ep Dualfilter TIPS 2-200µl, # 0030078551, sterile and PCR clean, 10racks of 96 tips, 960/PK</t>
  </si>
  <si>
    <t>Micropipet  tip (10ul)</t>
  </si>
  <si>
    <t>Filter tip (20ul)</t>
  </si>
  <si>
    <t>RAININ 30389225, pipet  Tips RT LTS 20ul F 960tip/pk 5pk/cs RT-LTS-A-10µL (구 RT-L10F)</t>
  </si>
  <si>
    <t>Clip tip 50</t>
  </si>
  <si>
    <t>50㎕, thermo 94410257, 96tip/rack 10rack/pk</t>
  </si>
  <si>
    <t xml:space="preserve">Eppendorf ep Dualfilter TIPS 50-1000µl, #0030078578, sterile and PCR clean, 10racks of 96 tips, 960/PK </t>
  </si>
  <si>
    <t>eppendorf, epTIPS Reloads #0030073436, 960tips(10trays x 96 tips)</t>
  </si>
  <si>
    <t>Sorenson, #10350, 200㎕, Onetouch filter tip,, 960/pk, 5pk/box, PCR clean &amp; sterile</t>
  </si>
  <si>
    <t>micro pipette tip (250ul)</t>
  </si>
  <si>
    <t>Micropipet tip(300ul)</t>
  </si>
  <si>
    <t>epT.I.P.S.® Reloads. 0030073452, Eppendorf Quality, 20–300 µL, 55 mm, 주황색, 내추럴팁, 960팁(10트레이×96팁)/pk</t>
  </si>
  <si>
    <t xml:space="preserve">Micropipet  tip(1250ul) </t>
  </si>
  <si>
    <t>#0030.073.630, epTIPS Reloads 50-1250µl L,10 trays of 96 tray*10ea/pk</t>
  </si>
  <si>
    <t>Eppendorf #0030.078.594, ep dualfilter TIPS PCR clean/sterile, 5racks of 96 tips, 480/PK</t>
  </si>
  <si>
    <t>epT.I.P.S.® Reloads. 0030073495, Eppendorf Quality, 50–1250 µL,, 960팁(10트레이×96팁)/pk</t>
  </si>
  <si>
    <t>ep Dualfilter T.I.P.S., 50~1250ul, order no 0030 073 495, 960 tips(10traysX96tips)</t>
  </si>
  <si>
    <t>Combitips advanced 1.0mL yellow</t>
  </si>
  <si>
    <t>eppendorf, #0030089430, 100pcs/box</t>
  </si>
  <si>
    <t>Micropipette Tip(5ml)</t>
  </si>
  <si>
    <t>Eppendorf ep Dualfilter TIPS 0.1-5ml, #0030 078 616 sterile and PCR clean 120ea/box</t>
  </si>
  <si>
    <t>Dispenser</t>
  </si>
  <si>
    <t>4600141,  Dispensette S, Analog, 1-10ml, with Recirculation Valve</t>
  </si>
  <si>
    <t>Micropipet (1채널,1000ul)</t>
  </si>
  <si>
    <t>Eppendorf Research® plus, 1채널, 가변형, epT.I.P.S.® 상자 포함, 100 – 1,000 µL, 파란색, 3123000063</t>
  </si>
  <si>
    <t>Micropipet  (1000μl)</t>
  </si>
  <si>
    <t>Brandtech, 705880, single channel (100~1000μl)</t>
  </si>
  <si>
    <t xml:space="preserve">Serological pipette </t>
  </si>
  <si>
    <t>SP-013-50	50mL Serological pipets, paper/plastic wrapped / 25pcs/bag, 4bags/case</t>
  </si>
  <si>
    <t xml:space="preserve">ea </t>
  </si>
  <si>
    <t>Micropipet (8채널,10ul)</t>
  </si>
  <si>
    <t>0.5 µL – 10 µL, , 8CH, 17013802, L8-10XLS+</t>
  </si>
  <si>
    <t>Micropipet (1채널,10ul)</t>
  </si>
  <si>
    <t>Eppendorf Research® plus, 1채널, epT.I.P.S.® 상자 포함, 0.5 – 10 µL, 중간회색, 3123000020</t>
  </si>
  <si>
    <t>Micropipet (1채널,200ul)</t>
  </si>
  <si>
    <t>Eppendorf Research® plus, 1채널, epT.I.P.S.® 상자 포함, 20 – 200 µL, 노란색, 3123000055</t>
  </si>
  <si>
    <t>Eppendorf Research® plus, 1채널, epT.I.P.S.® 상자 포함, 0.5 – 10 µL, 중간 회색, 3125000010</t>
  </si>
  <si>
    <t>Micropipet (8채널,100ul)</t>
  </si>
  <si>
    <t>Eppendorf Research® plus, 1채널, epT.I.P.S.® 상자 포함, 10 – 100 µL, 노란색, 3125000036</t>
  </si>
  <si>
    <t>Multi-channel pipette(8채널)</t>
  </si>
  <si>
    <t>Stainless-steel Tube rack(19mm)</t>
  </si>
  <si>
    <t>Scilab, Rac7063, Φ19mm*100Hole</t>
  </si>
  <si>
    <t>Nitrile golves</t>
  </si>
  <si>
    <t>supreno, su-int-s, (sizeS-12, M-12, L-2), 100/pk, 10pk/box</t>
  </si>
  <si>
    <t>microflex supreno, catNo.93-743, size-XS, 100/cs, 10cs/box</t>
  </si>
  <si>
    <t>PFE-XTRA, (size S-3, M-2) 500ea/box</t>
  </si>
  <si>
    <t>Nitrile gloves</t>
  </si>
  <si>
    <t>Purezero Nitrile glove, smart-pull, Limon (S), LFS311SM_CS, 200ea/pk, 10pk/cs</t>
  </si>
  <si>
    <t>Purezero Nitrile glove, smart-pull, Limon (M), LFS311MD_CS, 200ea/pk, 10pk/cs</t>
  </si>
  <si>
    <t>Purezero Nitrile glove, smart-pull, Limon (L), LFS311LG_CS, 200ea/pk, 10pk/cs</t>
  </si>
  <si>
    <t>Nitrile examination gloves</t>
  </si>
  <si>
    <t xml:space="preserve">SDPN-S, small, Aqua blue, 100ea/cs, 10cs/box, SSEDapan™ </t>
  </si>
  <si>
    <t>bx</t>
  </si>
  <si>
    <t xml:space="preserve">SDPN-M, medium, Aqua blue, 100ea/cs, 10cs/box, SSEDapan™ </t>
  </si>
  <si>
    <t>CLEANSKIN, Nitrile examination gloves, white, 크린스킨라이트, (사이즈별 수량은 추후 협의), 100/cs, 10cs/box</t>
  </si>
  <si>
    <t>Halyard, LFS121SM_CS, 12inch, S size, 50/pk, 10pk/box</t>
  </si>
  <si>
    <t>Halyard, LFS121MD_CS, 12inch, M size, 50/pk, 10pk/box</t>
  </si>
  <si>
    <t>Reservoir</t>
  </si>
  <si>
    <t>SPL, 23050, 50ml, 5/pk, 100ea/box</t>
  </si>
  <si>
    <t>SPL, 22001, 100ml, (1/50) [50ea]/box</t>
  </si>
  <si>
    <t>실험실용 투명 PP핸들비이커</t>
  </si>
  <si>
    <t>Kartell® PP Short-form Handled Beaker 2000ml KA1158</t>
  </si>
  <si>
    <t>Kartell® PP Short-form Handled Beaker 1000ml KA1157</t>
  </si>
  <si>
    <t>Kartell® PP Short-form Handled Beaker 500ml KA1156</t>
  </si>
  <si>
    <t>세척병</t>
  </si>
  <si>
    <t>Nalgene Bottle, 2L, 모델명 2019-2000, case of 12</t>
  </si>
  <si>
    <t>Ethyl-alcohol 70%</t>
  </si>
  <si>
    <t>Ethyl-alcohol(70%), 18L, 4018-4410</t>
  </si>
  <si>
    <t>실험실용 라벨테이프</t>
  </si>
  <si>
    <t>Bel-Art, 19.05mm, 4개 셋트(R&amp;Y&amp;O&amp;G)</t>
  </si>
  <si>
    <t>set</t>
  </si>
  <si>
    <t>Bel-Art, 12.70mm, white</t>
  </si>
  <si>
    <t>실험실 클린룸 매트</t>
  </si>
  <si>
    <t>실험실 클린룸용 끈적 끈적한 매트 45×60cm 30매/PK, 600×900mm, t32㎛ DH.Mat3002</t>
  </si>
  <si>
    <t>실험대 매트</t>
  </si>
  <si>
    <t>Lab-table Mat, white roll, pp, thick 0.6mm, W0.5xL60m/roll, Y6.Ma3001</t>
  </si>
  <si>
    <t>invi+guard roll type 435mm*435*80pcs</t>
  </si>
  <si>
    <t>스티키 매트</t>
  </si>
  <si>
    <t>Anti-Static 600*900, 필름재질, 30layers/pk 10pk/cs, DH.Mat3002</t>
  </si>
  <si>
    <t>와이프올 대형</t>
  </si>
  <si>
    <t>유한킴벌리, #41702, L25에어포켓 와이퍼, 대형 300매</t>
  </si>
  <si>
    <t>와이프올 소형</t>
  </si>
  <si>
    <t>유한킴벌리, #41311(41705), L25 Wipers Small, 50매/pk, 24pk/box</t>
  </si>
  <si>
    <t>킴테크(와이프올 중형)</t>
  </si>
  <si>
    <t>WIPERS MEDIUM 200's, 215*210mm, 200매/pk, 30pk/box,#41117</t>
  </si>
  <si>
    <t>와이프올</t>
  </si>
  <si>
    <t>스카트 x80, 300*345mm 50매*9카톤 9카톤/box #42352</t>
  </si>
  <si>
    <t>방역용 티슈</t>
  </si>
  <si>
    <t>드라이셀, F250S, 47223, 20밴드/bx, 5000매</t>
  </si>
  <si>
    <t>실험실 티슈</t>
  </si>
  <si>
    <t>유한킴벌리, 4600361, 280매*3카톤*6백</t>
  </si>
  <si>
    <t>살처분 출장용 티슈</t>
  </si>
  <si>
    <t>소독용 물티슈</t>
  </si>
  <si>
    <t xml:space="preserve">병원용 환경소독 티슈, ED Wipes, 100ea/pk, 20pk/box </t>
  </si>
  <si>
    <t>벳케어항균티슈, 에탄올 등(방부제 무첨가), 대형(30 x 30cm) 20매/pk</t>
  </si>
  <si>
    <t>실험용 물티슈</t>
  </si>
  <si>
    <t>앙블랑 바이올렛, 캡형 74매/pk, 10pk/box</t>
  </si>
  <si>
    <t>방역용 물티슈</t>
  </si>
  <si>
    <t>앙블랑 세이프 인디핑크휴대용, 20매/pk, 12pk/bx</t>
  </si>
  <si>
    <t>실험실 세척장갑</t>
  </si>
  <si>
    <t>태화고무장갑, 핑크, 사이즈 및 켤레(소S-10,선밴M-10,대L-10)/set</t>
  </si>
  <si>
    <t>수세미</t>
  </si>
  <si>
    <t>친환경 옥수수 수세미, 그물망형, 10ea/box</t>
  </si>
  <si>
    <t>건전지AA</t>
  </si>
  <si>
    <t>16ea/pk, 알카라인</t>
  </si>
  <si>
    <t>건전지AAA</t>
  </si>
  <si>
    <t>네임펜</t>
  </si>
  <si>
    <t>네임펜, 중간글씨용, Fine, 12/pk (검정,빨강,파랑 골고루)</t>
  </si>
  <si>
    <t>방역용 샴푸</t>
  </si>
  <si>
    <t>르퀼라야 스칼프 포레스트, 810ml*2ea/pk</t>
  </si>
  <si>
    <t>방역용 바디워시</t>
  </si>
  <si>
    <t>쿤달, 바디워시, 허니앤마카다미아 퓨어, 1,058ml, 베이비파우더</t>
  </si>
  <si>
    <t>방역용 세정제(비누)</t>
  </si>
  <si>
    <t>살림백서, 소프트 모이스처 비누 플로럴 허브, 100g*10개/cs</t>
  </si>
  <si>
    <t>실험실 보습제</t>
  </si>
  <si>
    <t>카밀 핸드앤네일 크림 바이탈 Q10 75ml</t>
  </si>
  <si>
    <t>방역용 바디로션</t>
  </si>
  <si>
    <t>뉴트로지나 인텐스 리페어 시카 에멀젼 450ml</t>
  </si>
  <si>
    <t>방역용 자외선차단 로션</t>
  </si>
  <si>
    <t>DALBA, VEGAN PINK,  50ml</t>
  </si>
  <si>
    <t>실험실 세정제</t>
  </si>
  <si>
    <t>Pril, 750ml, 레몬향, 헨켈</t>
  </si>
  <si>
    <t>출장복 섬유유연제</t>
  </si>
  <si>
    <t>다우니. 생화향기 컬렉션 고초농축 섬유유연제 패밀리팩(5종 각 1L구성)</t>
  </si>
  <si>
    <t>출장복 세탁세제</t>
  </si>
  <si>
    <t>퍼실 파워젤 딥크린 플러스 드럼용, 2.7L*3ea/pk</t>
  </si>
  <si>
    <t>실험실 손세정제</t>
  </si>
  <si>
    <t>아이깨끗해, 490ML</t>
  </si>
  <si>
    <t>방역용 세안제</t>
  </si>
  <si>
    <t>센카 퍼펙트 휩 폼 클렌징 120g</t>
  </si>
  <si>
    <t>대인소독 살균제</t>
  </si>
  <si>
    <t>살균제, 소프트아쿠아, 팜튼튼, 18L/통, 가축질병예방용</t>
  </si>
  <si>
    <t xml:space="preserve">쎄니클린, 스프레이, 600ml/ea, 20ea/box </t>
  </si>
  <si>
    <t>동결 방지제</t>
  </si>
  <si>
    <t>에탄올워셔액, 3.5L., -25도</t>
  </si>
  <si>
    <t>폐기물봉투</t>
  </si>
  <si>
    <t>쓰레기 봉투, 76cm*94cm, 대형, 20ea/pk, 검정</t>
  </si>
  <si>
    <t>Bio Y bag 2호</t>
  </si>
  <si>
    <t>Benchtop biohazard bags, BA 13166-0000, 100매/cs</t>
  </si>
  <si>
    <t>Y bag 2호</t>
  </si>
  <si>
    <t>20*30cm, 200ea/cs, Y6.B002</t>
  </si>
  <si>
    <t>Y bag 3호</t>
  </si>
  <si>
    <t>hazzard bag 3호, 30x45cm, 200매/cs Y6.B003</t>
  </si>
  <si>
    <t>Y bag 4호</t>
  </si>
  <si>
    <t>hazzard bag 4호, 40x60cm, 200매/cs Y6.B004</t>
  </si>
  <si>
    <t>실험실용 랩</t>
  </si>
  <si>
    <t>유니랩, 30cm*50m</t>
  </si>
  <si>
    <t>실험실용 호일</t>
  </si>
  <si>
    <t>크린호일, 30cm*30m</t>
  </si>
  <si>
    <t xml:space="preserve">보정용 코걸이 </t>
  </si>
  <si>
    <t>돼지보정용코걸이(비육돈용, 손잡이 J타입), GIS-P01, Giga J 100ea/box</t>
  </si>
  <si>
    <t>실험실 섬유탈취제</t>
  </si>
  <si>
    <t>페브리즈 (상쾌한향 실속형 900ml)</t>
  </si>
  <si>
    <t>실험실 탈취제</t>
  </si>
  <si>
    <t>순수백과, 피톤치드, 스프레이, 500ml</t>
  </si>
  <si>
    <t>실험실 방향제</t>
  </si>
  <si>
    <t>쿤달 디퓨저, 블랙체리, 200ml*2ea/pk</t>
  </si>
  <si>
    <t>포셉</t>
  </si>
  <si>
    <t>KASCO 유구포셉 사이즈 18cm</t>
  </si>
  <si>
    <t>부검용 칼</t>
  </si>
  <si>
    <t>빅토리아눅스, 5.2003.19</t>
  </si>
  <si>
    <t>기셀 뼈칼 3165-15cm, 칼라손잡이(파랑)</t>
  </si>
  <si>
    <t>실험용 가위(s/s)</t>
  </si>
  <si>
    <t>straight, sharp/sharp, 145mm, cat no. HA.HSB102.14</t>
  </si>
  <si>
    <t>부검용 가위</t>
  </si>
  <si>
    <t>Scissors, Dressing, Sharp-Round Tip, STS, L145mm, Blade L45mm, BC.4101</t>
  </si>
  <si>
    <t>토리베가위 KS-203</t>
  </si>
  <si>
    <t>실험실 수납용품</t>
  </si>
  <si>
    <t>Litem 월포켓, 173.5*73*92(mm)/아이보리/2호</t>
  </si>
  <si>
    <t>출장용 장화 보관함</t>
  </si>
  <si>
    <t>pastel box, 52L, Green</t>
  </si>
  <si>
    <t>실험실 핸드카트</t>
  </si>
  <si>
    <t>플랫폼 핸드카트 w68 x d41 x h92 cm, 최대 적재 용량 150kg</t>
  </si>
  <si>
    <t>로티홈시스 플랫폼 접이식 핸드카트, 일반형, 680*410*920mm</t>
  </si>
  <si>
    <t>시료밀봉용 타이</t>
  </si>
  <si>
    <t>자이언트록, 200mm*100개/pk</t>
  </si>
  <si>
    <t>폐액(폐수)용 안전깔때기</t>
  </si>
  <si>
    <t>140 x 370mm, 적색(10개), 황색(2개)</t>
  </si>
  <si>
    <t>상부외경 100mm, 하부직경 14mm, 다리길이 70mm, KA00-96 나비엠알오</t>
  </si>
  <si>
    <t>박스테이프</t>
  </si>
  <si>
    <t>TENDO, 텐도 배려(무소음), 박스테이프, 60개/box</t>
  </si>
  <si>
    <t>채혈용 헤드랜턴</t>
  </si>
  <si>
    <t>머큐리헤드랜턴2, KECU9LH-01</t>
  </si>
  <si>
    <t xml:space="preserve">Trigger Spray Bottle </t>
  </si>
  <si>
    <t>압축 분무기</t>
  </si>
  <si>
    <t>Air Pressure Sprayer, #0493-903,170×130×290mm, 1.2Lit</t>
  </si>
  <si>
    <t>Transport  bottle
(감염성물질수송용기)</t>
  </si>
  <si>
    <t>cat.no.411000, PP / PP, Red / Natural, 1000ml, 1 / 10 / box</t>
  </si>
  <si>
    <t>syringe filter</t>
  </si>
  <si>
    <t>Sartorius stedim, Minisart, Non-pyrogenic, hydrophilic, 0.45um, S6555-FMOSK, 50ea/box</t>
  </si>
  <si>
    <t>비접촉식 적외선 레이저 무선 온도측정기</t>
  </si>
  <si>
    <t>IT600-1,  175*100*49(mm)</t>
  </si>
  <si>
    <t>○ 구입 조건
    가. 유효기간 : 구입일 기준 최소 15개월 이상인 제품
    나. 납품 시 본ㆍ지소에 직접 취합 송부(개별 납품 시 팀별 담당자 협의 준수)
    다. 물품 규격과 동등하거나 동등 이상의 성능 및 품질을 유지 및 증명 하는 규격품으로 납품
    라. 동물용의료기기 등이 포함되어 있어 입찰 시 [동물용의료기기판매업]업종 또는 [동물용의약품판매업(동물용의약품도매상)]업종을 등록한 업체로 제한한다.</t>
    <phoneticPr fontId="3" type="noConversion"/>
  </si>
  <si>
    <t>○ 팀별 담당자</t>
  </si>
  <si>
    <t>본소 질병진단팀 (김혜성, 8008-6311)/(고재형, 8008-6312) : 수원시 권선구  칠보로1번길 63</t>
    <phoneticPr fontId="3" type="noConversion"/>
  </si>
  <si>
    <t>동부지소 (박소연, 8008-6361) / (조원영, 8008-6362) :  이천시 구만리로 96-3</t>
    <phoneticPr fontId="3" type="noConversion"/>
  </si>
  <si>
    <t>남부지소 (김경숙, 8008-6344) / (복민순, 8008-6347) : 안성시 공도읍 공도로 131</t>
    <phoneticPr fontId="3" type="noConversion"/>
  </si>
  <si>
    <t>가축방역</t>
    <phoneticPr fontId="3" type="noConversion"/>
  </si>
  <si>
    <t>질병진단</t>
    <phoneticPr fontId="3" type="noConversion"/>
  </si>
  <si>
    <t>해외전염병</t>
    <phoneticPr fontId="3" type="noConversion"/>
  </si>
  <si>
    <t>ASF</t>
    <phoneticPr fontId="3" type="noConversion"/>
  </si>
  <si>
    <t>조류질병</t>
    <phoneticPr fontId="3" type="noConversion"/>
  </si>
  <si>
    <t>동부</t>
    <phoneticPr fontId="3" type="noConversion"/>
  </si>
  <si>
    <t>남부</t>
    <phoneticPr fontId="3" type="noConversion"/>
  </si>
  <si>
    <t>해당팀</t>
    <phoneticPr fontId="3" type="noConversion"/>
  </si>
  <si>
    <t>예산부기명</t>
    <phoneticPr fontId="3" type="noConversion"/>
  </si>
  <si>
    <t>ASF대응팀</t>
  </si>
  <si>
    <t>주요전염병검진</t>
  </si>
  <si>
    <t>조류질병대응팀</t>
  </si>
  <si>
    <t>질병진단팀</t>
  </si>
  <si>
    <t>가축질병 모니터링</t>
  </si>
  <si>
    <t>주요전염병검진</t>
    <phoneticPr fontId="3" type="noConversion"/>
  </si>
  <si>
    <t>가금농가 질병관리 지원</t>
    <phoneticPr fontId="3" type="noConversion"/>
  </si>
  <si>
    <t>혈청검사 및 병성감정</t>
    <phoneticPr fontId="3" type="noConversion"/>
  </si>
  <si>
    <t>해외전염병팀</t>
  </si>
  <si>
    <t>혈청검사 및 병성감정</t>
  </si>
  <si>
    <t>가금농가 질병관리 지원</t>
  </si>
  <si>
    <t>VR0803D, 96test/box(AB7500fast Real-time PCR에 맞는 제품, 0.1ml tube에 분주된 상태)</t>
    <phoneticPr fontId="3" type="noConversion"/>
  </si>
  <si>
    <t>PED,PRRS 모니터링</t>
  </si>
  <si>
    <t>Tissue homogenizing CK28_2ml, 50Preps/pk</t>
    <phoneticPr fontId="3" type="noConversion"/>
  </si>
  <si>
    <t>반려동물항생제내성모니터링</t>
  </si>
  <si>
    <t>1X PBS, PR2004-100-72, 1LIT(ph7.4),DNase- and RNase-free</t>
    <phoneticPr fontId="3" type="noConversion"/>
  </si>
  <si>
    <t>Transport Medium(환경용)</t>
    <phoneticPr fontId="3" type="noConversion"/>
  </si>
  <si>
    <t>soya, 200304(purple), 10ml, 1000pcs/bx</t>
    <phoneticPr fontId="3" type="noConversion"/>
  </si>
  <si>
    <t>soya #400307, 10ml, 1000ea/box</t>
    <phoneticPr fontId="3" type="noConversion"/>
  </si>
  <si>
    <t>가축방역팀</t>
  </si>
  <si>
    <t>Faeces Tubes</t>
    <phoneticPr fontId="3" type="noConversion"/>
  </si>
  <si>
    <t xml:space="preserve"> mediclin 30ml PS container with PP screwcap &amp; spoon, DM.con 3033, 500ea/box</t>
    <phoneticPr fontId="3" type="noConversion"/>
  </si>
  <si>
    <t>캡있음, 10ml, 1,000ea/box, 메디랜드</t>
    <phoneticPr fontId="3" type="noConversion"/>
  </si>
  <si>
    <t>SPL #032024, 24well, 50pk/box</t>
    <phoneticPr fontId="3" type="noConversion"/>
  </si>
  <si>
    <t>096830 Choi CARE 50s/ box ASAN</t>
    <phoneticPr fontId="3" type="noConversion"/>
  </si>
  <si>
    <t>방수코팅, 유피씨, 보호(boho), 5601, 회색, (L,XL,2XL 사이즈추후협의), 50ea/bx</t>
    <phoneticPr fontId="3" type="noConversion"/>
  </si>
  <si>
    <t>보호복, 성진벳, SJ100P2 원피스형, 주머니2개, 회색, (L,XL,2XL 사이즈추후협의) 24벌/bx</t>
    <phoneticPr fontId="3" type="noConversion"/>
  </si>
  <si>
    <t>3M보호복 TYPE 5/6, 4545 (size : M-XL, 사이즈추후협의), 20벌/box</t>
    <phoneticPr fontId="3" type="noConversion"/>
  </si>
  <si>
    <t>WBM-02, 남녀공용 기본장화, 남색, (사이즈 추후협의)</t>
    <phoneticPr fontId="3" type="noConversion"/>
  </si>
  <si>
    <t>ecowave, crocs (사이즈색상 추후협의)</t>
    <phoneticPr fontId="3" type="noConversion"/>
  </si>
  <si>
    <t>퓨어네이처(KF94), 국산, 개별포장, 30ea/pk, 12pk/box(사이즈 추후 협의)</t>
    <phoneticPr fontId="3" type="noConversion"/>
  </si>
  <si>
    <t>KF94, Aer 어드밴스드, 국산, 화이트, size-M/L, 50개/bx (사이즈 추후협의)</t>
    <phoneticPr fontId="3" type="noConversion"/>
  </si>
  <si>
    <t>3M 슈퍼그립200(Nitrile 폼코팅장갑), size M, size L(사이즈 추후협의), 그레이, 10켤레/pk</t>
    <phoneticPr fontId="3" type="noConversion"/>
  </si>
  <si>
    <t>시료봉투(대, 100매)</t>
    <phoneticPr fontId="3" type="noConversion"/>
  </si>
  <si>
    <t>지퍼백(대,20*30)</t>
    <phoneticPr fontId="3" type="noConversion"/>
  </si>
  <si>
    <t>20*30cm, 100장/pk</t>
    <phoneticPr fontId="3" type="noConversion"/>
  </si>
  <si>
    <t>s.c.r.u.b.s., unisex top&amp;pants 3Pocket, Z1004&amp;1027(색상, 사이즈 추후협의)</t>
    <phoneticPr fontId="3" type="noConversion"/>
  </si>
  <si>
    <t>굿유니폼 (에비슨509상하세트/여성)&amp;(캠벨510상하세트/남성)(색상, 사이즈 추후협의)</t>
    <phoneticPr fontId="3" type="noConversion"/>
  </si>
  <si>
    <t>냄새몰 양말, 중목(남녀,화이트,그레이,블랙 골고루), 사이즈 추후협의</t>
    <phoneticPr fontId="3" type="noConversion"/>
  </si>
  <si>
    <t>실험실 가운</t>
    <phoneticPr fontId="3" type="noConversion"/>
  </si>
  <si>
    <t>SJ308덧가운, BL2실험실 가운, 굿유니폼(사이즈색상 추후협의)</t>
    <phoneticPr fontId="3" type="noConversion"/>
  </si>
  <si>
    <t>핫앤핫 혹한기형(녹색), 160g*100개/박스</t>
    <phoneticPr fontId="3" type="noConversion"/>
  </si>
  <si>
    <t>핫앤핫 붙이는형(핑크색) 240개/박스</t>
    <phoneticPr fontId="3" type="noConversion"/>
  </si>
  <si>
    <t>PD -tip(Precicion Dispensing Tip)-0.5ml</t>
    <phoneticPr fontId="3" type="noConversion"/>
  </si>
  <si>
    <t>10㎕, rainin, 구 GPS-L10, 960pcs/pk, 30389291</t>
    <phoneticPr fontId="3" type="noConversion"/>
  </si>
  <si>
    <t>pk</t>
    <phoneticPr fontId="3" type="noConversion"/>
  </si>
  <si>
    <r>
      <t>Micropipette Tip (1000</t>
    </r>
    <r>
      <rPr>
        <sz val="10"/>
        <color theme="1"/>
        <rFont val="Calibri"/>
        <family val="3"/>
        <charset val="161"/>
      </rPr>
      <t>μ</t>
    </r>
    <r>
      <rPr>
        <sz val="10"/>
        <color theme="1"/>
        <rFont val="맑은 고딕"/>
        <family val="3"/>
        <charset val="129"/>
        <scheme val="minor"/>
      </rPr>
      <t>l)</t>
    </r>
    <phoneticPr fontId="3" type="noConversion"/>
  </si>
  <si>
    <t>RAININ 30389299 pipette tips GPS LTS 250ul 960/pk</t>
    <phoneticPr fontId="3" type="noConversion"/>
  </si>
  <si>
    <t>Research®  Plus  Single  Channel  Pipette, adjustable, 0.5 - 5 mL, violet 3123000071 ,1/EA ,eppendorf</t>
    <phoneticPr fontId="3" type="noConversion"/>
  </si>
  <si>
    <t>BRAND  #4600151, Dispensette S, 2.5-25ml with Recirculation Valve</t>
    <phoneticPr fontId="3" type="noConversion"/>
  </si>
  <si>
    <t>BRAND, Dispensette®S Bottle top Dispenser, Cat. No. 4630130, 0.5~5ml</t>
    <phoneticPr fontId="3" type="noConversion"/>
  </si>
  <si>
    <t>microflex xceed, catNo.93-733, size-추후협의), 250/pk, 10cs/box</t>
    <phoneticPr fontId="3" type="noConversion"/>
  </si>
  <si>
    <t>Halyard 12inch(Marine-Extra)(S~XL), 50ea/pk, 10pk/cs (손목긴 것, 사이즈 추후협의)</t>
    <phoneticPr fontId="3" type="noConversion"/>
  </si>
  <si>
    <t>실험대 매트</t>
    <phoneticPr fontId="3" type="noConversion"/>
  </si>
  <si>
    <t>유한킴벌리 크리넥스 데코앤소프트 화장지 3겹 30m 24롤/pk</t>
    <phoneticPr fontId="3" type="noConversion"/>
  </si>
  <si>
    <t>벳케어항균티슈, 에탄올 등(방부제 무첨가), 소형 20매/pk</t>
    <phoneticPr fontId="3" type="noConversion"/>
  </si>
  <si>
    <t>Pril, 750ml, 레몬향, 헨켈</t>
    <phoneticPr fontId="3" type="noConversion"/>
  </si>
  <si>
    <t>ea</t>
    <phoneticPr fontId="3" type="noConversion"/>
  </si>
  <si>
    <t>포셉</t>
    <phoneticPr fontId="3" type="noConversion"/>
  </si>
  <si>
    <t>KASCO 유구포셉 사이즈 15cm, 오픈메디칼</t>
    <phoneticPr fontId="3" type="noConversion"/>
  </si>
  <si>
    <t>부검도구 보관대</t>
    <phoneticPr fontId="3" type="noConversion"/>
  </si>
  <si>
    <t>스테인레스 사각 밧드-뚜껑포함,  321*262*65(mm), all for lab(T09-21-362)</t>
    <phoneticPr fontId="3" type="noConversion"/>
  </si>
  <si>
    <t>스테인레스 사각 밧드-뚜껑포함,  320*200*55(mm), all for lab(T09-21-230)</t>
    <phoneticPr fontId="3" type="noConversion"/>
  </si>
  <si>
    <t>스테인레스 사각 밧드, 300*350*50(mm), all for lab(T09-21-079)</t>
    <phoneticPr fontId="3" type="noConversion"/>
  </si>
  <si>
    <t>폐액(폐수)용 안전깔때기</t>
    <phoneticPr fontId="3" type="noConversion"/>
  </si>
  <si>
    <t>140 x 370mm, 적색(10개), 황색(2개)</t>
    <phoneticPr fontId="3" type="noConversion"/>
  </si>
  <si>
    <t>플라스틱 깔대기</t>
    <phoneticPr fontId="3" type="noConversion"/>
  </si>
  <si>
    <t>B08-134-108, PLC04489, 960ml, 내화확성 분무기,  Nylon</t>
    <phoneticPr fontId="3" type="noConversion"/>
  </si>
  <si>
    <t>본소 가축방역팀(박세희, 8008-6271)/(김지숙, 8008-6272) : 수원시 권선구  칠보로1번길 63</t>
    <phoneticPr fontId="3" type="noConversion"/>
  </si>
  <si>
    <t>본소 조류질병팀(이주희, 8008-6241)/(김인섭, 8008-6242) : 수원시 권선구  칠보로1번길 63</t>
    <phoneticPr fontId="3" type="noConversion"/>
  </si>
  <si>
    <t>본소 해외전염병(정문순, 8008-6221)/(조형근, 8008-6222) : 수원시 권선구  칠보로1번길 63</t>
    <phoneticPr fontId="3" type="noConversion"/>
  </si>
  <si>
    <t>본소 ASF 대응팀 (이재은, 8008-6316)/(황서라, 8008-6296) : 수원시 권선구  칠보로1번길 63</t>
    <phoneticPr fontId="3" type="noConversion"/>
  </si>
  <si>
    <t>동부지소 (양호열, 8008-6361) / (박소연, 8008-6362) :  이천시 구만리로 96-3</t>
    <phoneticPr fontId="3" type="noConversion"/>
  </si>
  <si>
    <t>남부지소 (최순근, 8008-6341) / (복민순, 8008-6347) : 안성시 공도읍 공도로 131</t>
    <phoneticPr fontId="3" type="noConversion"/>
  </si>
  <si>
    <t>단가
(세액포함)2</t>
  </si>
  <si>
    <t>금액3</t>
  </si>
  <si>
    <t>단가
(세액포함)4</t>
  </si>
  <si>
    <t>금액5</t>
  </si>
  <si>
    <t>단가
(세액포함)6</t>
  </si>
  <si>
    <t>금액7</t>
  </si>
  <si>
    <t>행 레이블</t>
  </si>
  <si>
    <t>총합계</t>
  </si>
  <si>
    <t>합계 : 금액</t>
  </si>
  <si>
    <t>규격서</t>
    <phoneticPr fontId="3" type="noConversion"/>
  </si>
  <si>
    <t>총수량</t>
    <phoneticPr fontId="3" type="noConversion"/>
  </si>
  <si>
    <t>P0055R, HiQ V iral DNA/RNA kit, V 3.0 96 Tests</t>
  </si>
  <si>
    <t>핫앤핫 혹한기형(녹색), 150g*100개/박스</t>
  </si>
  <si>
    <t>supreno, su-int 100/pk, 10pk/box, 93-743_사이즈 추후협의</t>
  </si>
  <si>
    <t>유한킴벌리, #41705, L25 Wipers Small, 50매/pk, 24pk/box</t>
  </si>
  <si>
    <t>Ethyl alcoohol</t>
  </si>
  <si>
    <t>500E0007/[삼전순약공업(주)]Ethyl alcohol (anhydrous, 99.9%, GR)/4L*4</t>
  </si>
  <si>
    <t>0.45% Saline</t>
  </si>
  <si>
    <t>Mbcell, MB-S0002-1L, 0.45% Saline, 1L/bt</t>
  </si>
  <si>
    <t>IBD-XR Ab Test</t>
  </si>
  <si>
    <t>99-09261, 460t/bx, Idexx</t>
  </si>
  <si>
    <t>검체 채취용 도구</t>
  </si>
  <si>
    <t>살처분 위생용품</t>
  </si>
  <si>
    <t>구강 소독용, 솔트레인 키트</t>
  </si>
  <si>
    <t>MELIXIR, VEGAN, AIR FIT, 50ml</t>
  </si>
  <si>
    <t>알콜솜</t>
  </si>
  <si>
    <t>대한 에탄올 스왑 400매/통, 30통/box</t>
  </si>
  <si>
    <t>AI real time RT-PCR</t>
  </si>
  <si>
    <t>본소 가축방역팀(전은숙, 8008-6271)/(김효준, 8008-6273) : 수원시 권선구  칠보로1번길 63</t>
    <phoneticPr fontId="3" type="noConversion"/>
  </si>
  <si>
    <t>본소 조류질병팀(박세희, 8008-6241)/(정정태, 8008-6242) : 수원시 권선구  칠보로1번길 63</t>
    <phoneticPr fontId="3" type="noConversion"/>
  </si>
  <si>
    <t>본소 해외전염병(육지혜, 8008-6221)/(이윤진, 8008-6222) : 수원시 권선구  칠보로1번길 63</t>
    <phoneticPr fontId="3" type="noConversion"/>
  </si>
  <si>
    <t>본소 질병진단팀 (이수진, 8008-6312)/(이현정, 8008-6313) : 수원시 권선구  칠보로1번길 63</t>
    <phoneticPr fontId="3" type="noConversion"/>
  </si>
  <si>
    <t>본소 ASF 대응팀 (김지숙, 8008-6316)/(김종욱, 8008-6317) : 수원시 권선구  칠보로1번길 63</t>
    <phoneticPr fontId="3" type="noConversion"/>
  </si>
  <si>
    <t>P0053R, HiQ V iral DNA/RNA kit, V 3.0  96 Tests</t>
  </si>
  <si>
    <t>P0054R, HiQ V iral DNA/RNA kit, V 3.0  48 Tests</t>
  </si>
  <si>
    <t>soya, 206204(purple), 6ml, 1000pcs/bx</t>
  </si>
  <si>
    <t>클리퍼</t>
  </si>
  <si>
    <t>조아스 클리퍼 JP6010</t>
  </si>
  <si>
    <t>보호복, 성진벳, SJ100P3 원피스형, 주머니3개, 회색, (L,XL,2XL 사이즈추후협의) 24벌/bx</t>
  </si>
  <si>
    <t>일회용 방역조끼</t>
  </si>
  <si>
    <t>Sungjinvet , SJ.VS-P2 80ea/box</t>
  </si>
  <si>
    <t xml:space="preserve">KF94, Aer KF94 피크 V 라이트핏 마스크, 국산, 화이트, size-M/L, 50개/bx (사이즈 추후협의) </t>
  </si>
  <si>
    <t>냄새몰 양말, 중목(남녀,화이트,그레이,블랙 골고루), 사이즈 추후협의</t>
  </si>
  <si>
    <t>10㎕, rainin, 구 GPS-L10, 960pcs/pk, 30389291</t>
  </si>
  <si>
    <t>Pipet  tip(50~1250uL)</t>
  </si>
  <si>
    <t>#10380(B), sorenson, OneTouch Filter Tip, Sterile, 768/PK, 5 packs/case</t>
  </si>
  <si>
    <t xml:space="preserve">Pril, 700ml, 레몬향, 헨켈 </t>
  </si>
  <si>
    <t>퍼실 파워젤 딥크린 플러스 드럼용, 2.5L*4ea/pk</t>
  </si>
  <si>
    <t>Forcep, STS, Straight, Blunt Tip, L145mm, SL.For7024</t>
  </si>
  <si>
    <t>Metzenbaum Scissors 직, 5-089, 14.5cm</t>
  </si>
  <si>
    <t>부검도구 보관대</t>
  </si>
  <si>
    <t>스테인레스 사각 밧드-뚜껑포함, 320*200*55, Flat-type Cover and Handle, T09-21-278</t>
  </si>
  <si>
    <t>가스 점화 라이터</t>
  </si>
  <si>
    <t>0512-571, Gas Lighter, AGM-8801-Ⅱ, L290mm</t>
  </si>
  <si>
    <t>Campygen</t>
  </si>
  <si>
    <t>CN0025A, 10ea/pk</t>
  </si>
  <si>
    <t>Latex gloves</t>
  </si>
  <si>
    <t>Ansell, 69-318, TouchNTuff, latex, 100/pk, 10pk/box (사이즈 추후 협의)</t>
  </si>
  <si>
    <t>Ansell, 93-733, XCEED, nitrile, 250/pk, 10pk/box (사이즈 추후 협의)</t>
  </si>
  <si>
    <t>다회용 와이드 투명 위생마스크</t>
  </si>
  <si>
    <t>재질: PET,프레임 PC/ 사이즈: 270mm*300mm/ 블랙</t>
  </si>
  <si>
    <t xml:space="preserve">유한락스 욕실청소용 </t>
  </si>
  <si>
    <t>욕실용, 스프레이형(거품타입)/ 600ml/ 1BOX 당 10개</t>
  </si>
  <si>
    <t>실험용 내화학장갑 M</t>
  </si>
  <si>
    <t>Ansell, 92-600, 사이즈: M, 색상: 그린, 재질: 니트릴, 100매/pk</t>
  </si>
  <si>
    <t>실험용 내화학장갑 L</t>
  </si>
  <si>
    <t>Ansell, 92-600, 사이즈: L, 색상: 그린, 재질: 니트릴, 100매/pk</t>
  </si>
  <si>
    <t>세척솔</t>
  </si>
  <si>
    <t>Sizzlestore_430636/반짝이 아크릴병솔/31.5*5.5cm(무게"40g)/아크릴.pp</t>
  </si>
  <si>
    <t>계량스푼</t>
  </si>
  <si>
    <t>천성/ 모델명: CS233-1/ 전장: 209mm/ 용량: 5mL, 15mL</t>
  </si>
  <si>
    <t>라벨테이프</t>
  </si>
  <si>
    <t>Lab Touch 라벨테이프 / Write-on Label Tapes KA.60-34Y/1.9cm*36.6m</t>
  </si>
  <si>
    <t>EMB</t>
  </si>
  <si>
    <t>OXOID CM0069B/500g</t>
  </si>
  <si>
    <t>SPL사각 페트리 디쉬</t>
  </si>
  <si>
    <t>SPL 10125/125*125*20/1box(60ea)</t>
  </si>
  <si>
    <t>분무기</t>
  </si>
  <si>
    <t>Burkle/거꾸로 턴앤 스프레이 분무기/ 500ml/BK.0309.0005</t>
  </si>
  <si>
    <t>Biohazard Bag</t>
  </si>
  <si>
    <t>SL.Bag3008/4호/40*60cm/200매/박스</t>
  </si>
  <si>
    <t>Micropipette tip (250ul)</t>
  </si>
  <si>
    <t>Rainin, 30389287, GPS-UNV-250uL-960A/10, 960tips in 10refills/pk</t>
  </si>
  <si>
    <t>swine oral fluid collection kit 1/pack, Optipharm</t>
  </si>
  <si>
    <t>AI M, H5, H7 96 (8 strip X 12), VR0864, (농림축산검역본부 인증) Kogene</t>
  </si>
  <si>
    <t>캡있음, 10ml, 1,000ea/box, 메디랜드</t>
  </si>
  <si>
    <t>Micropipet (12채널,300ul)</t>
  </si>
  <si>
    <t>Eppendorf Research® plus, 12채널, epT.I.P.S.® 상자 포함, 30 – 300 µL, 주황색,3125000052</t>
  </si>
  <si>
    <t>시료채취 봉지</t>
  </si>
  <si>
    <t>지퍼락 그립앤실 지퍼백 냉장용, 중형150p+대형75p 혼합세트</t>
  </si>
  <si>
    <t>방역용 밴드</t>
  </si>
  <si>
    <t>땀 흡수 헤어밴드 머리띠 반다나</t>
  </si>
  <si>
    <t>Tissue homogenizing CK28_7ml, 50Preps/pk</t>
  </si>
  <si>
    <t>metal bead tube</t>
  </si>
  <si>
    <t>OMNI(A0060), HiQ 7mL Homogenizing Bead with 2.8mm metal, hard tissue, 50/pk</t>
  </si>
  <si>
    <t>15ml tissue homogenize kit comb</t>
  </si>
  <si>
    <t>Innogene teck, 15ml tissue homogenize kit, Cat no : IGT-37Z15T, 48tubes/bag</t>
  </si>
  <si>
    <t>bag</t>
  </si>
  <si>
    <t>Tube Rack</t>
  </si>
  <si>
    <t>Free Size Tube Holder Rack ( 10 ~18mm OD Tube / 50 hole)(PP)(Blue) / GL.FR1018</t>
  </si>
  <si>
    <t>Thermo Scientific™ RNA Remover</t>
  </si>
  <si>
    <t>RNase AWAY™ Surface Decontaminant, 7002PK, 475mL, SPRAY</t>
  </si>
  <si>
    <t>118종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</si>
</sst>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Calibri"/>
      <family val="3"/>
      <charset val="16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41" fontId="5" fillId="0" borderId="1" xfId="1" applyFont="1" applyFill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4" fillId="3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7" fillId="5" borderId="1" xfId="0" applyFont="1" applyFill="1" applyBorder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4" borderId="11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1" fontId="4" fillId="0" borderId="8" xfId="0" applyNumberFormat="1" applyFont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0" borderId="8" xfId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/>
    </xf>
    <xf numFmtId="0" fontId="0" fillId="0" borderId="0" xfId="0" pivotButton="1">
      <alignment vertical="center"/>
    </xf>
    <xf numFmtId="41" fontId="0" fillId="0" borderId="0" xfId="0" applyNumberFormat="1" applyAlignment="1">
      <alignment horizontal="left" vertical="center"/>
    </xf>
    <xf numFmtId="41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41" fontId="5" fillId="0" borderId="1" xfId="0" applyNumberFormat="1" applyFont="1" applyBorder="1">
      <alignment vertical="center"/>
    </xf>
    <xf numFmtId="0" fontId="5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41" fontId="4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5712.71594224537" createdVersion="7" refreshedVersion="7" minRefreshableVersion="3" recordCount="423" xr:uid="{57493830-B841-41AE-9A14-EA06F6CD5A2A}">
  <cacheSource type="worksheet">
    <worksheetSource name="표1"/>
  </cacheSource>
  <cacheFields count="22">
    <cacheField name="번호" numFmtId="0">
      <sharedItems containsSemiMixedTypes="0" containsString="0" containsNumber="1" containsInteger="1" minValue="1" maxValue="289"/>
    </cacheField>
    <cacheField name="품명" numFmtId="0">
      <sharedItems/>
    </cacheField>
    <cacheField name="규격" numFmtId="0">
      <sharedItems/>
    </cacheField>
    <cacheField name="단위" numFmtId="0">
      <sharedItems/>
    </cacheField>
    <cacheField name="수량" numFmtId="0">
      <sharedItems containsSemiMixedTypes="0" containsString="0" containsNumber="1" containsInteger="1" minValue="0" maxValue="300"/>
    </cacheField>
    <cacheField name="단가_x000a_(세액포함)" numFmtId="41">
      <sharedItems containsSemiMixedTypes="0" containsString="0" containsNumber="1" minValue="1430.0000000000002" maxValue="3696000.0000000005"/>
    </cacheField>
    <cacheField name="금액" numFmtId="41">
      <sharedItems containsSemiMixedTypes="0" containsString="0" containsNumber="1" minValue="0" maxValue="184500000"/>
    </cacheField>
    <cacheField name="단가_x000a_(세액포함)2" numFmtId="41">
      <sharedItems containsSemiMixedTypes="0" containsString="0" containsNumber="1" minValue="1430.0000000000002" maxValue="3814360.0000000005"/>
    </cacheField>
    <cacheField name="금액3" numFmtId="41">
      <sharedItems containsSemiMixedTypes="0" containsString="0" containsNumber="1" minValue="0" maxValue="187638550.00000003"/>
    </cacheField>
    <cacheField name="단가_x000a_(세액포함)4" numFmtId="41">
      <sharedItems containsSemiMixedTypes="0" containsString="0" containsNumber="1" containsInteger="1" minValue="1600" maxValue="3750700"/>
    </cacheField>
    <cacheField name="금액5" numFmtId="41">
      <sharedItems containsSemiMixedTypes="0" containsString="0" containsNumber="1" containsInteger="1" minValue="0" maxValue="184500000"/>
    </cacheField>
    <cacheField name="단가_x000a_(세액포함)6" numFmtId="41">
      <sharedItems containsSemiMixedTypes="0" containsString="0" containsNumber="1" minValue="2200" maxValue="3696000.0000000005"/>
    </cacheField>
    <cacheField name="금액7" numFmtId="41">
      <sharedItems containsSemiMixedTypes="0" containsString="0" containsNumber="1" minValue="0" maxValue="194606500.00000003"/>
    </cacheField>
    <cacheField name="가축방역" numFmtId="0">
      <sharedItems containsString="0" containsBlank="1" containsNumber="1" containsInteger="1" minValue="2" maxValue="35"/>
    </cacheField>
    <cacheField name="질병진단" numFmtId="0">
      <sharedItems containsString="0" containsBlank="1" containsNumber="1" containsInteger="1" minValue="0" maxValue="20"/>
    </cacheField>
    <cacheField name="해외전염병" numFmtId="0">
      <sharedItems containsString="0" containsBlank="1" containsNumber="1" containsInteger="1" minValue="1" maxValue="80"/>
    </cacheField>
    <cacheField name="ASF" numFmtId="0">
      <sharedItems containsString="0" containsBlank="1" containsNumber="1" containsInteger="1" minValue="1" maxValue="115"/>
    </cacheField>
    <cacheField name="조류질병" numFmtId="0">
      <sharedItems containsString="0" containsBlank="1" containsNumber="1" containsInteger="1" minValue="1" maxValue="100"/>
    </cacheField>
    <cacheField name="동부" numFmtId="0">
      <sharedItems containsString="0" containsBlank="1" containsNumber="1" containsInteger="1" minValue="1" maxValue="100"/>
    </cacheField>
    <cacheField name="남부" numFmtId="0">
      <sharedItems containsString="0" containsBlank="1" containsNumber="1" containsInteger="1" minValue="0" maxValue="200"/>
    </cacheField>
    <cacheField name="해당팀" numFmtId="0">
      <sharedItems count="5">
        <s v="ASF대응팀"/>
        <s v="조류질병대응팀"/>
        <s v="질병진단팀"/>
        <s v="해외전염병팀"/>
        <s v="가축방역팀"/>
      </sharedItems>
    </cacheField>
    <cacheField name="예산부기명" numFmtId="0">
      <sharedItems count="6">
        <s v="주요전염병검진"/>
        <s v="가축질병 모니터링"/>
        <s v="가금농가 질병관리 지원"/>
        <s v="혈청검사 및 병성감정"/>
        <s v="PED,PRRS 모니터링"/>
        <s v="반려동물항생제내성모니터링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3">
  <r>
    <n v="1"/>
    <s v="ASFV real time PCR kit"/>
    <s v="PowerChek ASFV Real-time PCR Kit Ver.1.0, VR0855D, 96 reactions, Kogene"/>
    <s v="kit"/>
    <n v="205"/>
    <n v="900000"/>
    <n v="184500000"/>
    <n v="915310.00000000012"/>
    <n v="187638550.00000003"/>
    <n v="900000"/>
    <n v="184500000"/>
    <n v="949300.00000000012"/>
    <n v="194606500.00000003"/>
    <m/>
    <m/>
    <m/>
    <n v="115"/>
    <m/>
    <n v="55"/>
    <n v="35"/>
    <x v="0"/>
    <x v="0"/>
  </r>
  <r>
    <n v="2"/>
    <s v="ASFV qPCR kit"/>
    <s v="Median diagnostics, VDx® ASFV qPCR, NS-ASF-31, 96test/kit"/>
    <s v="kit"/>
    <n v="110"/>
    <n v="993000"/>
    <n v="109230000"/>
    <n v="1009800.0000000001"/>
    <n v="111078000.00000001"/>
    <n v="993000"/>
    <n v="109230000"/>
    <n v="1051600"/>
    <n v="115676000"/>
    <m/>
    <m/>
    <m/>
    <n v="110"/>
    <m/>
    <m/>
    <m/>
    <x v="0"/>
    <x v="0"/>
  </r>
  <r>
    <n v="3"/>
    <s v="Viral DNA/RNA Extraction kit"/>
    <s v="VN101, 96t, 24-strips*4 (Genolution NX-48장비의 소모품)"/>
    <s v="kit"/>
    <n v="150"/>
    <n v="599900"/>
    <n v="89985000"/>
    <n v="610170"/>
    <n v="91525500"/>
    <n v="599900"/>
    <n v="89985000"/>
    <n v="630300"/>
    <n v="94545000"/>
    <m/>
    <m/>
    <m/>
    <m/>
    <n v="40"/>
    <n v="40"/>
    <n v="70"/>
    <x v="1"/>
    <x v="0"/>
  </r>
  <r>
    <n v="3"/>
    <s v="Viral DNA/RNA Extraction kit"/>
    <s v="VN101, 96t, 24-strips*4 (Genolution NX-48장비의 소모품)"/>
    <s v="kit"/>
    <n v="21"/>
    <n v="599900"/>
    <n v="12597900"/>
    <n v="610170"/>
    <n v="12813570"/>
    <n v="599900"/>
    <n v="12597900"/>
    <n v="630300"/>
    <n v="13236300"/>
    <m/>
    <n v="3"/>
    <m/>
    <m/>
    <m/>
    <n v="11"/>
    <n v="7"/>
    <x v="2"/>
    <x v="1"/>
  </r>
  <r>
    <n v="4"/>
    <s v="Viral DNA/RNA Extraction kit"/>
    <s v="VN111, 48t, 8-strips*6 (Genolution NX-48장비의 소모품)"/>
    <s v="kit"/>
    <n v="3"/>
    <n v="300000"/>
    <n v="900000"/>
    <n v="305140"/>
    <n v="915420"/>
    <n v="300000"/>
    <n v="900000"/>
    <n v="315700"/>
    <n v="947100"/>
    <m/>
    <m/>
    <m/>
    <n v="3"/>
    <m/>
    <m/>
    <m/>
    <x v="0"/>
    <x v="0"/>
  </r>
  <r>
    <n v="4"/>
    <s v="Viral DNA/RNA Extraction kit"/>
    <s v="VN111, 48t, 8-strips*6 (Genolution NX-48장비의 소모품)"/>
    <s v="kit"/>
    <n v="100"/>
    <n v="300000"/>
    <n v="30000000"/>
    <n v="305140"/>
    <n v="30514000"/>
    <n v="300000"/>
    <n v="30000000"/>
    <n v="315700"/>
    <n v="31570000"/>
    <m/>
    <m/>
    <m/>
    <m/>
    <n v="20"/>
    <n v="40"/>
    <n v="40"/>
    <x v="1"/>
    <x v="2"/>
  </r>
  <r>
    <n v="5"/>
    <s v="Viral DNA/RNA Extraction kit"/>
    <s v="VN121, 48t, 1-strips*48 (Genolution NX-48장비의 소모품)"/>
    <s v="kit"/>
    <n v="3"/>
    <n v="337500"/>
    <n v="1012500"/>
    <n v="343200"/>
    <n v="1029600"/>
    <n v="337500"/>
    <n v="1012500"/>
    <n v="355300"/>
    <n v="1065900"/>
    <m/>
    <m/>
    <m/>
    <n v="3"/>
    <m/>
    <m/>
    <m/>
    <x v="0"/>
    <x v="0"/>
  </r>
  <r>
    <n v="5"/>
    <s v="Viral DNA/RNA Extraction kit"/>
    <s v="VN121, 48t, 1-strips*48 (Genolution NX-48장비의 소모품)"/>
    <s v="kit"/>
    <n v="25"/>
    <n v="337500"/>
    <n v="8437500"/>
    <n v="343200"/>
    <n v="8580000"/>
    <n v="337500"/>
    <n v="8437500"/>
    <n v="355300"/>
    <n v="8882500"/>
    <m/>
    <m/>
    <m/>
    <m/>
    <n v="10"/>
    <n v="15"/>
    <m/>
    <x v="1"/>
    <x v="3"/>
  </r>
  <r>
    <n v="6"/>
    <s v="TANBead Nucleic Acid Extraction Kit"/>
    <s v="TANBead OptiPure Viral Auto Plate(M665A46), 96 Prep/Box, M665A46"/>
    <s v="box"/>
    <n v="10"/>
    <n v="693000"/>
    <n v="6930000"/>
    <n v="792000.00000000012"/>
    <n v="7920000.0000000009"/>
    <n v="778800"/>
    <n v="7788000"/>
    <n v="693000"/>
    <n v="6930000"/>
    <m/>
    <m/>
    <m/>
    <m/>
    <n v="10"/>
    <m/>
    <m/>
    <x v="1"/>
    <x v="0"/>
  </r>
  <r>
    <n v="7"/>
    <s v="Maxwell RSC TNA kit"/>
    <s v="AS 1330, 48preps/kit (Maxwell RSC 소모품)"/>
    <s v="kit"/>
    <n v="10"/>
    <n v="641300"/>
    <n v="6413000"/>
    <n v="679580"/>
    <n v="6795800"/>
    <n v="645900"/>
    <n v="6459000"/>
    <n v="641300"/>
    <n v="6413000"/>
    <m/>
    <m/>
    <m/>
    <n v="10"/>
    <m/>
    <m/>
    <m/>
    <x v="0"/>
    <x v="0"/>
  </r>
  <r>
    <n v="7"/>
    <s v="Maxwell RSC TNA kit"/>
    <s v="AS 1330, 48preps/kit (Maxwell RSC 소모품)"/>
    <s v="kit"/>
    <n v="3"/>
    <n v="641300"/>
    <n v="1923900"/>
    <n v="679580"/>
    <n v="2038740"/>
    <n v="645900"/>
    <n v="1937700"/>
    <n v="641300"/>
    <n v="1923900"/>
    <m/>
    <m/>
    <n v="3"/>
    <m/>
    <m/>
    <m/>
    <m/>
    <x v="3"/>
    <x v="3"/>
  </r>
  <r>
    <n v="8"/>
    <s v="AI real time RT-PCR(M gene)"/>
    <s v="AI M gene detection. 96test(8strip*12), VR8100(농림축산검역본부 인증)"/>
    <s v="kit"/>
    <n v="163"/>
    <n v="787500"/>
    <n v="128362500"/>
    <n v="800910.00000000012"/>
    <n v="130548330.00000001"/>
    <n v="787500"/>
    <n v="128362500"/>
    <n v="834900.00000000012"/>
    <n v="136088700.00000003"/>
    <m/>
    <m/>
    <m/>
    <m/>
    <n v="40"/>
    <n v="35"/>
    <n v="88"/>
    <x v="1"/>
    <x v="0"/>
  </r>
  <r>
    <n v="9"/>
    <s v="AI real time RT-PCR(H5 gene)"/>
    <s v="AI H5 gene detection. 96test(8strip*12), VR8200(농림축산검역본부 인증)"/>
    <s v="kit"/>
    <n v="65"/>
    <n v="787500"/>
    <n v="51187500"/>
    <n v="800910.00000000012"/>
    <n v="52059150.000000007"/>
    <n v="787500"/>
    <n v="51187500"/>
    <n v="834900.00000000012"/>
    <n v="54268500.000000007"/>
    <m/>
    <m/>
    <m/>
    <m/>
    <n v="20"/>
    <n v="35"/>
    <n v="10"/>
    <x v="1"/>
    <x v="0"/>
  </r>
  <r>
    <n v="10"/>
    <s v="AI real time RT-PCR(H7 gene)"/>
    <s v="AI H7 gene detection. 96test(8strip*12), VR8300(농림축산검역본부 인증)"/>
    <s v="kit"/>
    <n v="8"/>
    <n v="787500"/>
    <n v="6300000"/>
    <n v="800910.00000000012"/>
    <n v="6407280.0000000009"/>
    <n v="787500"/>
    <n v="6300000"/>
    <n v="834900.00000000012"/>
    <n v="6679200.0000000009"/>
    <m/>
    <m/>
    <m/>
    <m/>
    <n v="5"/>
    <n v="2"/>
    <n v="1"/>
    <x v="1"/>
    <x v="0"/>
  </r>
  <r>
    <n v="11"/>
    <s v="AI real time RT-PCR(H9 gene)"/>
    <s v="AnyQvet AIV H9 qRT-PCR, 96T(8-strip) Cat.No.CS005"/>
    <s v="kit"/>
    <n v="5"/>
    <n v="778800"/>
    <n v="3894000"/>
    <n v="792000.00000000012"/>
    <n v="3960000.0000000005"/>
    <n v="778800"/>
    <n v="3894000"/>
    <n v="831600.00000000012"/>
    <n v="4158000.0000000005"/>
    <m/>
    <m/>
    <m/>
    <m/>
    <n v="5"/>
    <m/>
    <m/>
    <x v="1"/>
    <x v="0"/>
  </r>
  <r>
    <n v="12"/>
    <s v="Opti AIV-Qpcr kit(Mgene)"/>
    <s v="Opti AIV-Qpcr kit, AVVS-001, 96test/kit"/>
    <s v="kit"/>
    <n v="90"/>
    <n v="778800"/>
    <n v="70092000"/>
    <n v="792000.00000000012"/>
    <n v="71280000.000000015"/>
    <n v="778800"/>
    <n v="70092000"/>
    <n v="825000"/>
    <n v="74250000"/>
    <m/>
    <m/>
    <m/>
    <m/>
    <n v="70"/>
    <m/>
    <n v="20"/>
    <x v="1"/>
    <x v="0"/>
  </r>
  <r>
    <n v="13"/>
    <s v="Opti AIV-H5/7/9 Multi-qPCR"/>
    <s v="Opti AIV-H5/7/9 Multi-qPCR kit, AVVS-008, 96test/kit"/>
    <s v="kit"/>
    <n v="20"/>
    <n v="1155000"/>
    <n v="23100000"/>
    <n v="1386000"/>
    <n v="27720000"/>
    <n v="1362900"/>
    <n v="27258000"/>
    <n v="1155000"/>
    <n v="23100000"/>
    <m/>
    <m/>
    <m/>
    <m/>
    <n v="20"/>
    <m/>
    <m/>
    <x v="1"/>
    <x v="0"/>
  </r>
  <r>
    <n v="14"/>
    <s v="Lilif AIV(1-9) Multi-tube RT-PCR kit"/>
    <s v="12tests, IPC11009 , Intron"/>
    <s v="kit"/>
    <n v="7"/>
    <n v="431600"/>
    <n v="3021200"/>
    <n v="438900.00000000006"/>
    <n v="3072300.0000000005"/>
    <n v="431600"/>
    <n v="3021200"/>
    <n v="460900.00000000006"/>
    <n v="3226300.0000000005"/>
    <m/>
    <m/>
    <m/>
    <m/>
    <n v="7"/>
    <m/>
    <m/>
    <x v="1"/>
    <x v="0"/>
  </r>
  <r>
    <n v="15"/>
    <s v="Powercheck NDV Multiplex _x000a_Real-time PCR kit"/>
    <s v="코젠바이오텍, R0806D, 96tubes"/>
    <s v="kit"/>
    <n v="23"/>
    <n v="962500"/>
    <n v="22137500"/>
    <n v="978780.00000000012"/>
    <n v="22511940.000000004"/>
    <n v="962500"/>
    <n v="22137500"/>
    <n v="981200.00000000012"/>
    <n v="22567600.000000004"/>
    <m/>
    <m/>
    <m/>
    <m/>
    <n v="16"/>
    <n v="2"/>
    <n v="5"/>
    <x v="1"/>
    <x v="2"/>
  </r>
  <r>
    <n v="16"/>
    <s v="Powercheck Fowl Adeno/CAV/MD Triplex Real-time PCR kit"/>
    <s v="코젠바이오텍, VR0819D, 96tubes"/>
    <s v="kit"/>
    <n v="12"/>
    <n v="724900"/>
    <n v="8698800"/>
    <n v="737220.00000000012"/>
    <n v="8846640.0000000019"/>
    <n v="724900"/>
    <n v="8698800"/>
    <n v="739200.00000000012"/>
    <n v="8870400.0000000019"/>
    <m/>
    <m/>
    <m/>
    <m/>
    <n v="6"/>
    <n v="2"/>
    <n v="4"/>
    <x v="1"/>
    <x v="2"/>
  </r>
  <r>
    <n v="17"/>
    <s v="Powercheck IBV_x000a_ Real-time PCR kit"/>
    <s v="코젠바이오텍, R0811D, 96tubes"/>
    <s v="kit"/>
    <n v="11"/>
    <n v="737500"/>
    <n v="8112500"/>
    <n v="750090.00000000012"/>
    <n v="8250990.0000000009"/>
    <n v="737500"/>
    <n v="8112500"/>
    <n v="750200.00000000012"/>
    <n v="8252200.0000000009"/>
    <m/>
    <m/>
    <m/>
    <m/>
    <n v="5"/>
    <n v="1"/>
    <n v="5"/>
    <x v="1"/>
    <x v="2"/>
  </r>
  <r>
    <n v="18"/>
    <s v="Powercheck salmonella Triplex Real-time PCR kit"/>
    <s v="코젠바이오텍, VR0152, 48tubes"/>
    <s v="kit"/>
    <n v="9"/>
    <n v="462500"/>
    <n v="4162500"/>
    <n v="470360.00000000006"/>
    <n v="4233240.0000000009"/>
    <n v="462500"/>
    <n v="4162500"/>
    <n v="467500.00000000006"/>
    <n v="4207500.0000000009"/>
    <m/>
    <m/>
    <m/>
    <m/>
    <n v="5"/>
    <m/>
    <n v="4"/>
    <x v="1"/>
    <x v="2"/>
  </r>
  <r>
    <n v="19"/>
    <s v="Powercheck SG/SP_x000a_Real-time PCR kit"/>
    <s v="코젠바이오텍, VR0818D, 96tubes"/>
    <s v="kit"/>
    <n v="9"/>
    <n v="1025000"/>
    <n v="9225000"/>
    <n v="1042470.0000000001"/>
    <n v="9382230.0000000019"/>
    <n v="1025000"/>
    <n v="9225000"/>
    <n v="1041700.0000000001"/>
    <n v="9375300.0000000019"/>
    <m/>
    <m/>
    <m/>
    <m/>
    <n v="5"/>
    <m/>
    <n v="4"/>
    <x v="1"/>
    <x v="2"/>
  </r>
  <r>
    <n v="20"/>
    <s v="Powercheck MG/MS _x000a_Real-time PCR kit"/>
    <s v="코젠바이오텍, VR0812D, 96tubes"/>
    <s v="kit"/>
    <n v="6"/>
    <n v="700000"/>
    <n v="4200000"/>
    <n v="711920"/>
    <n v="4271520"/>
    <n v="700000"/>
    <n v="4200000"/>
    <n v="709500"/>
    <n v="4257000"/>
    <m/>
    <m/>
    <m/>
    <m/>
    <n v="3"/>
    <m/>
    <n v="3"/>
    <x v="1"/>
    <x v="2"/>
  </r>
  <r>
    <n v="21"/>
    <s v="PED Real-time PCR kit"/>
    <s v="VR0803D, 96test/box(AB7500fast Real-time PCR에 맞는 제품, 0.1ml tube에 분주된 상태)"/>
    <s v="box"/>
    <n v="9"/>
    <n v="775000"/>
    <n v="6975000"/>
    <n v="788260.00000000012"/>
    <n v="7094340.0000000009"/>
    <n v="775000"/>
    <n v="6975000"/>
    <n v="775500.00000000012"/>
    <n v="6979500.0000000009"/>
    <m/>
    <n v="1"/>
    <m/>
    <m/>
    <m/>
    <n v="4"/>
    <n v="4"/>
    <x v="2"/>
    <x v="1"/>
  </r>
  <r>
    <n v="22"/>
    <s v="VDx PEDV qRT-PCR kit"/>
    <s v="메디안디노스틱, NS-PED-31, 96tests"/>
    <s v="ea"/>
    <n v="6"/>
    <n v="960500"/>
    <n v="5763000"/>
    <n v="976800.00000000012"/>
    <n v="5860800.0000000009"/>
    <n v="960500"/>
    <n v="5763000"/>
    <n v="983400.00000000012"/>
    <n v="5900400.0000000009"/>
    <m/>
    <n v="2"/>
    <m/>
    <m/>
    <m/>
    <n v="2"/>
    <n v="2"/>
    <x v="2"/>
    <x v="4"/>
  </r>
  <r>
    <n v="23"/>
    <s v="VDx PRRSV qRT-PCR kit"/>
    <s v="메디안디노스틱, NS-PRR-31, 96tests"/>
    <s v="ea"/>
    <n v="4"/>
    <n v="856700"/>
    <n v="3426800"/>
    <n v="871200.00000000012"/>
    <n v="3484800.0000000005"/>
    <n v="856700"/>
    <n v="3426800"/>
    <n v="876700.00000000012"/>
    <n v="3506800.0000000005"/>
    <m/>
    <n v="2"/>
    <m/>
    <m/>
    <m/>
    <n v="1"/>
    <n v="1"/>
    <x v="2"/>
    <x v="4"/>
  </r>
  <r>
    <n v="24"/>
    <s v="PRRS/PCV2 Real-time PCR kit"/>
    <s v="VR0821D, 96test/box_x000a_(AB7500fast Real-time PCR에 맞는 제품, 0.1ml tube에 분주된 상태)"/>
    <s v="box"/>
    <n v="13"/>
    <n v="1362500"/>
    <n v="17712500"/>
    <n v="1385670"/>
    <n v="18013710"/>
    <n v="1362500"/>
    <n v="17712500"/>
    <n v="1370600"/>
    <n v="17817800"/>
    <m/>
    <n v="2"/>
    <m/>
    <m/>
    <m/>
    <n v="7"/>
    <n v="4"/>
    <x v="2"/>
    <x v="1"/>
  </r>
  <r>
    <n v="25"/>
    <s v="PRRS(EU/NA) Real-time PCR kit"/>
    <s v="VR0816D, 96test/box(AB7500fast Real-time PCR에 맞는 제품, 0.2ml tube에 분주된 상태)"/>
    <s v="box"/>
    <n v="4"/>
    <n v="812500"/>
    <n v="3250000"/>
    <n v="826320.00000000012"/>
    <n v="3305280.0000000005"/>
    <n v="812500"/>
    <n v="3250000"/>
    <n v="830500.00000000012"/>
    <n v="3322000.0000000005"/>
    <m/>
    <m/>
    <m/>
    <n v="1"/>
    <m/>
    <n v="3"/>
    <m/>
    <x v="0"/>
    <x v="0"/>
  </r>
  <r>
    <n v="26"/>
    <s v="HiQ Viral DNA/RNA kit v3.0"/>
    <s v="P0053R, HiQ V iral DNA/RNA kit, V 3.0 120 Tests"/>
    <s v="kit"/>
    <n v="110"/>
    <n v="948800"/>
    <n v="104368000"/>
    <n v="980760.00000000012"/>
    <n v="107883600.00000001"/>
    <n v="948800"/>
    <n v="104368000"/>
    <n v="968000.00000000012"/>
    <n v="106480000.00000001"/>
    <m/>
    <m/>
    <m/>
    <n v="100"/>
    <m/>
    <n v="10"/>
    <m/>
    <x v="0"/>
    <x v="0"/>
  </r>
  <r>
    <n v="26"/>
    <s v="HiQ Viral DNA/RNA kit v3.0"/>
    <s v="P0053R, HiQ V iral DNA/RNA kit, V 3.0 120 Tests"/>
    <s v="kit"/>
    <n v="4"/>
    <n v="948800"/>
    <n v="3795200"/>
    <n v="980760.00000000012"/>
    <n v="3923040.0000000005"/>
    <n v="948800"/>
    <n v="3795200"/>
    <n v="968000.00000000012"/>
    <n v="3872000.0000000005"/>
    <m/>
    <m/>
    <n v="4"/>
    <m/>
    <m/>
    <m/>
    <m/>
    <x v="3"/>
    <x v="0"/>
  </r>
  <r>
    <n v="26"/>
    <s v="HiQ Viral DNA/RNA kit v3.0"/>
    <s v="P0053R, HiQ V iral DNA/RNA kit, V 3.0 120 Tests"/>
    <s v="kit"/>
    <n v="35"/>
    <n v="948800"/>
    <n v="33208000"/>
    <n v="980760.00000000012"/>
    <n v="34326600.000000007"/>
    <n v="948800"/>
    <n v="33208000"/>
    <n v="968000.00000000012"/>
    <n v="33880000.000000007"/>
    <m/>
    <m/>
    <m/>
    <m/>
    <n v="30"/>
    <m/>
    <n v="5"/>
    <x v="1"/>
    <x v="0"/>
  </r>
  <r>
    <n v="27"/>
    <s v="HiQ Viral DNA/RNA kit v3.0"/>
    <s v="P0054R, HiQ V iral DNA/RNA kit, V 3.0 60 Tests"/>
    <s v="kit"/>
    <n v="85"/>
    <n v="475100"/>
    <n v="40383500"/>
    <n v="491040.00000000006"/>
    <n v="41738400.000000007"/>
    <n v="475100"/>
    <n v="40383500"/>
    <n v="484000.00000000006"/>
    <n v="41140000.000000007"/>
    <m/>
    <m/>
    <m/>
    <n v="45"/>
    <m/>
    <n v="40"/>
    <m/>
    <x v="0"/>
    <x v="0"/>
  </r>
  <r>
    <n v="27"/>
    <s v="HiQ Viral DNA/RNA kit v3.0"/>
    <s v="P0054R, HiQ V iral DNA/RNA kit, V 3.0 60 Tests"/>
    <s v="kit"/>
    <n v="3"/>
    <n v="475100"/>
    <n v="1425300"/>
    <n v="491040.00000000006"/>
    <n v="1473120.0000000002"/>
    <n v="475100"/>
    <n v="1425300"/>
    <n v="484000.00000000006"/>
    <n v="1452000.0000000002"/>
    <m/>
    <m/>
    <n v="3"/>
    <m/>
    <m/>
    <m/>
    <m/>
    <x v="3"/>
    <x v="0"/>
  </r>
  <r>
    <n v="27"/>
    <s v="HiQ Viral DNA/RNA kit v3.0"/>
    <s v="P0054R, HiQ V iral DNA/RNA kit, V 3.0 60 Tests"/>
    <s v="kit"/>
    <n v="20"/>
    <n v="475100"/>
    <n v="9502000"/>
    <n v="491040.00000000006"/>
    <n v="9820800.0000000019"/>
    <n v="475100"/>
    <n v="9502000"/>
    <n v="484000.00000000006"/>
    <n v="9680000.0000000019"/>
    <m/>
    <m/>
    <m/>
    <m/>
    <n v="20"/>
    <m/>
    <m/>
    <x v="1"/>
    <x v="0"/>
  </r>
  <r>
    <n v="28"/>
    <s v="HiQ Viral DNA/RNA kit v3.0"/>
    <s v="P0055R, HiQ V iral DNA/RNA kit, V 3.0 120 Tests(1test/ea)"/>
    <s v="kit"/>
    <n v="35"/>
    <n v="1042300"/>
    <n v="36480500"/>
    <n v="1077120"/>
    <n v="37699200"/>
    <n v="1042300"/>
    <n v="36480500"/>
    <n v="1062600"/>
    <n v="37191000"/>
    <m/>
    <m/>
    <m/>
    <n v="30"/>
    <m/>
    <n v="5"/>
    <m/>
    <x v="0"/>
    <x v="0"/>
  </r>
  <r>
    <n v="28"/>
    <s v="HiQ Viral DNA/RNA kit v3.0"/>
    <s v="P0055R, HiQ V iral DNA/RNA kit, V 3.0 120 Tests(1test/ea)"/>
    <s v="kit"/>
    <n v="1"/>
    <n v="1042300"/>
    <n v="1042300"/>
    <n v="1077120"/>
    <n v="1077120"/>
    <n v="1042300"/>
    <n v="1042300"/>
    <n v="1062600"/>
    <n v="1062600"/>
    <m/>
    <m/>
    <n v="1"/>
    <m/>
    <m/>
    <m/>
    <m/>
    <x v="3"/>
    <x v="0"/>
  </r>
  <r>
    <n v="28"/>
    <s v="HiQ Viral DNA/RNA kit v3.0"/>
    <s v="P0055R, HiQ V iral DNA/RNA kit, V 3.0 120 Tests(1test/ea)"/>
    <s v="kit"/>
    <n v="5"/>
    <n v="1042300"/>
    <n v="5211500"/>
    <n v="1077120"/>
    <n v="5385600"/>
    <n v="1042300"/>
    <n v="5211500"/>
    <n v="1062600"/>
    <n v="5313000"/>
    <m/>
    <m/>
    <m/>
    <m/>
    <n v="5"/>
    <m/>
    <m/>
    <x v="1"/>
    <x v="0"/>
  </r>
  <r>
    <n v="29"/>
    <s v="Viral DNA/RNA Extraction kit(GD141)"/>
    <s v="GD141, 96t, 24-strips*4 (Genolution NX-48장비의 소모품)"/>
    <s v="kit"/>
    <n v="125"/>
    <n v="625000"/>
    <n v="78125000"/>
    <n v="635580"/>
    <n v="79447500"/>
    <n v="625000"/>
    <n v="78125000"/>
    <n v="630300"/>
    <n v="78787500"/>
    <m/>
    <m/>
    <m/>
    <n v="110"/>
    <m/>
    <m/>
    <n v="15"/>
    <x v="0"/>
    <x v="0"/>
  </r>
  <r>
    <n v="30"/>
    <s v="Viral DNA/RNA Extraction kit(GD151)"/>
    <s v="GD151, 48t, 8-strips*6 (Genolution NX-48장비의 소모품)"/>
    <s v="kit"/>
    <n v="90"/>
    <n v="325000"/>
    <n v="29250000"/>
    <n v="330550"/>
    <n v="29749500"/>
    <n v="325000"/>
    <n v="29250000"/>
    <n v="330000"/>
    <n v="29700000"/>
    <m/>
    <m/>
    <m/>
    <n v="60"/>
    <m/>
    <n v="20"/>
    <n v="10"/>
    <x v="0"/>
    <x v="0"/>
  </r>
  <r>
    <n v="31"/>
    <s v="Viral DNA/RNA Extraction kit(GD161)"/>
    <s v="GD161, 48t, 1-strips*48 (Genolution NX-48장비의 소모품)"/>
    <s v="kit"/>
    <n v="5"/>
    <n v="349900"/>
    <n v="1749500"/>
    <n v="355960"/>
    <n v="1779800"/>
    <n v="349900"/>
    <n v="1749500"/>
    <n v="355300"/>
    <n v="1776500"/>
    <m/>
    <m/>
    <m/>
    <m/>
    <m/>
    <m/>
    <n v="5"/>
    <x v="0"/>
    <x v="0"/>
  </r>
  <r>
    <n v="32"/>
    <s v="Precellys lysing kit"/>
    <s v="Tissue homogenizing CK28_2ml, 50Preps/pk"/>
    <s v="pk"/>
    <n v="5"/>
    <n v="336700"/>
    <n v="1683500"/>
    <n v="344520"/>
    <n v="1722600"/>
    <n v="336700"/>
    <n v="1683500"/>
    <n v="393800.00000000006"/>
    <n v="1969000.0000000002"/>
    <m/>
    <m/>
    <m/>
    <m/>
    <m/>
    <n v="5"/>
    <m/>
    <x v="1"/>
    <x v="0"/>
  </r>
  <r>
    <n v="33"/>
    <s v="APP ApxⅣ AB ELISA"/>
    <s v="480T/box, 99-41189, APP ApxIV 에 대한 항체 검출, _x000a_xchekplus software 호환"/>
    <s v="box"/>
    <n v="6"/>
    <n v="3696000.0000000005"/>
    <n v="22176000.000000004"/>
    <n v="3814360.0000000005"/>
    <n v="22886160.000000004"/>
    <n v="3750700"/>
    <n v="22504200"/>
    <n v="3696000.0000000005"/>
    <n v="22176000.000000004"/>
    <m/>
    <n v="1"/>
    <m/>
    <m/>
    <m/>
    <n v="3"/>
    <n v="2"/>
    <x v="2"/>
    <x v="1"/>
  </r>
  <r>
    <n v="34"/>
    <s v="IB ELISA"/>
    <s v="IDEXX, 99-09262, 460 test/box"/>
    <s v="box"/>
    <n v="12"/>
    <n v="872300"/>
    <n v="10467600"/>
    <n v="887040.00000000012"/>
    <n v="10644480.000000002"/>
    <n v="872300"/>
    <n v="10467600"/>
    <n v="970200.00000000012"/>
    <n v="11642400.000000002"/>
    <m/>
    <m/>
    <m/>
    <m/>
    <n v="4"/>
    <n v="5"/>
    <n v="3"/>
    <x v="1"/>
    <x v="2"/>
  </r>
  <r>
    <n v="34"/>
    <s v="IB ELISA"/>
    <s v="IDEXX, 99-09262, 460 test/box"/>
    <s v="box"/>
    <n v="3"/>
    <n v="872300"/>
    <n v="2616900"/>
    <n v="887040.00000000012"/>
    <n v="2661120.0000000005"/>
    <n v="872300"/>
    <n v="2616900"/>
    <n v="970200.00000000012"/>
    <n v="2910600.0000000005"/>
    <m/>
    <n v="1"/>
    <m/>
    <m/>
    <m/>
    <n v="1"/>
    <n v="1"/>
    <x v="2"/>
    <x v="3"/>
  </r>
  <r>
    <n v="35"/>
    <s v="CAV ELISA"/>
    <s v="IDEXX, 99-08702, 460test/box "/>
    <s v="box"/>
    <n v="7"/>
    <n v="1882100"/>
    <n v="13174700"/>
    <n v="1914000.0000000002"/>
    <n v="13398000.000000002"/>
    <n v="1882100"/>
    <n v="13174700"/>
    <n v="1980000"/>
    <n v="13860000"/>
    <m/>
    <m/>
    <m/>
    <m/>
    <n v="2"/>
    <n v="1"/>
    <n v="4"/>
    <x v="1"/>
    <x v="2"/>
  </r>
  <r>
    <n v="36"/>
    <s v="PMA Antibody ELISA"/>
    <s v="MEDIAN 480T/box, ES-PMA-01_x000a_(P.multocidaA항원을 플레이트에 코팅시킨 Indirect ELISA검사제품)"/>
    <s v="box"/>
    <n v="4"/>
    <n v="985200"/>
    <n v="3940800"/>
    <n v="1001880.0000000001"/>
    <n v="4007520.0000000005"/>
    <n v="985200"/>
    <n v="3940800"/>
    <n v="1041700.0000000001"/>
    <n v="4166800.0000000005"/>
    <m/>
    <n v="1"/>
    <m/>
    <m/>
    <m/>
    <n v="1"/>
    <n v="2"/>
    <x v="2"/>
    <x v="1"/>
  </r>
  <r>
    <n v="37"/>
    <s v="H.para Antibody ELISA"/>
    <s v="MEDIAN 480T/box, ES-HPA-01_x000a_(H.parasuis항원을 플레이트에 코팅시킨 Indirect ELISA검사제품)"/>
    <s v="box"/>
    <n v="4"/>
    <n v="1313600"/>
    <n v="5254400"/>
    <n v="1335840"/>
    <n v="5343360"/>
    <n v="1313600"/>
    <n v="5254400"/>
    <n v="1403600"/>
    <n v="5614400"/>
    <m/>
    <n v="1"/>
    <m/>
    <m/>
    <m/>
    <n v="1"/>
    <n v="2"/>
    <x v="2"/>
    <x v="1"/>
  </r>
  <r>
    <n v="38"/>
    <s v="FMDV Type O Ab b-ELISA"/>
    <s v="MEDIAN 480T/box, EM-FMD-05"/>
    <s v="box"/>
    <n v="4"/>
    <n v="2005400"/>
    <n v="8021600"/>
    <n v="2039400.0000000002"/>
    <n v="8157600.0000000009"/>
    <n v="2005400"/>
    <n v="8021600"/>
    <n v="2090000"/>
    <n v="8360000"/>
    <m/>
    <n v="1"/>
    <m/>
    <m/>
    <m/>
    <n v="2"/>
    <n v="1"/>
    <x v="2"/>
    <x v="1"/>
  </r>
  <r>
    <n v="39"/>
    <s v="ND HI"/>
    <s v="대성미생물연구소, 100 test/bt"/>
    <s v="bt"/>
    <n v="75"/>
    <n v="52900"/>
    <n v="3967500"/>
    <n v="53900.000000000007"/>
    <n v="4042500.0000000005"/>
    <n v="52900"/>
    <n v="3967500"/>
    <n v="62700.000000000007"/>
    <n v="4702500.0000000009"/>
    <m/>
    <m/>
    <m/>
    <m/>
    <n v="25"/>
    <n v="20"/>
    <n v="30"/>
    <x v="1"/>
    <x v="3"/>
  </r>
  <r>
    <n v="40"/>
    <s v="추백리 Plate"/>
    <s v="250수/병, 녹십자"/>
    <s v="bt"/>
    <n v="34"/>
    <n v="11400"/>
    <n v="387600"/>
    <n v="12650.000000000002"/>
    <n v="430100.00000000006"/>
    <n v="11400"/>
    <n v="387600"/>
    <n v="12100.000000000002"/>
    <n v="411400.00000000006"/>
    <m/>
    <m/>
    <m/>
    <m/>
    <n v="10"/>
    <n v="12"/>
    <n v="12"/>
    <x v="1"/>
    <x v="0"/>
  </r>
  <r>
    <n v="41"/>
    <s v="MG/MS Ab ELISA kit(가금농가질병관리용)"/>
    <s v="IDEXX, 99-09298, 460t/box"/>
    <s v="box"/>
    <n v="5"/>
    <n v="1295900"/>
    <n v="6479500"/>
    <n v="1317910"/>
    <n v="6589550"/>
    <n v="1295900"/>
    <n v="6479500"/>
    <n v="1442100"/>
    <n v="7210500"/>
    <m/>
    <m/>
    <m/>
    <m/>
    <n v="2"/>
    <n v="2"/>
    <n v="1"/>
    <x v="1"/>
    <x v="2"/>
  </r>
  <r>
    <n v="42"/>
    <s v="AE ELISA"/>
    <s v="IDEXX, 99-09259, 460test/box"/>
    <s v="box"/>
    <n v="4"/>
    <n v="1153900"/>
    <n v="4615600"/>
    <n v="1317910"/>
    <n v="5271640"/>
    <n v="1295900"/>
    <n v="5183600"/>
    <n v="1153900"/>
    <n v="4615600"/>
    <m/>
    <m/>
    <m/>
    <m/>
    <n v="2"/>
    <n v="1"/>
    <n v="1"/>
    <x v="1"/>
    <x v="2"/>
  </r>
  <r>
    <n v="43"/>
    <s v="IBD Ab Test"/>
    <s v="99-09260, 460t/bx, Idexx"/>
    <s v="box"/>
    <n v="9"/>
    <n v="872300"/>
    <n v="7850700"/>
    <n v="887040.00000000012"/>
    <n v="7983360.0000000009"/>
    <n v="872300"/>
    <n v="7850700"/>
    <n v="970200.00000000012"/>
    <n v="8731800.0000000019"/>
    <m/>
    <m/>
    <m/>
    <m/>
    <n v="4"/>
    <n v="4"/>
    <n v="1"/>
    <x v="1"/>
    <x v="2"/>
  </r>
  <r>
    <n v="44"/>
    <s v="APV Ab Test"/>
    <s v="99-44300, 460t/bx, Idexx"/>
    <s v="box"/>
    <n v="7"/>
    <n v="1525200"/>
    <n v="10676400"/>
    <n v="1551000.0000000002"/>
    <n v="10857000.000000002"/>
    <n v="1525200"/>
    <n v="10676400"/>
    <n v="1677500.0000000002"/>
    <n v="11742500.000000002"/>
    <m/>
    <m/>
    <m/>
    <m/>
    <n v="2"/>
    <n v="1"/>
    <n v="4"/>
    <x v="1"/>
    <x v="2"/>
  </r>
  <r>
    <n v="45"/>
    <s v="SE Ab Test"/>
    <s v="99-0002040, 460t/bx, Idexx"/>
    <s v="box"/>
    <n v="4"/>
    <n v="1507800"/>
    <n v="6031200"/>
    <n v="1533400.0000000002"/>
    <n v="6133600.0000000009"/>
    <n v="1507800"/>
    <n v="6031200"/>
    <n v="1677500.0000000002"/>
    <n v="6710000.0000000009"/>
    <m/>
    <m/>
    <m/>
    <m/>
    <n v="1"/>
    <n v="1"/>
    <n v="2"/>
    <x v="1"/>
    <x v="2"/>
  </r>
  <r>
    <n v="46"/>
    <s v="Salmonella(Group D) Ab Test Kit"/>
    <s v="[BioChek] CK117, SE, 460tests/box"/>
    <s v="box"/>
    <n v="5"/>
    <n v="1830400.0000000002"/>
    <n v="9152000.0000000019"/>
    <n v="2059200.0000000002"/>
    <n v="10296000.000000002"/>
    <n v="2089800"/>
    <n v="10449000"/>
    <n v="1830400.0000000002"/>
    <n v="9152000.0000000019"/>
    <m/>
    <m/>
    <m/>
    <m/>
    <n v="1"/>
    <n v="2"/>
    <n v="2"/>
    <x v="1"/>
    <x v="2"/>
  </r>
  <r>
    <n v="47"/>
    <s v="QIAxcel DNA High Resolution Kit"/>
    <s v="Qiagen, 929002, (QIAxcel의 소모품)"/>
    <s v="ea"/>
    <n v="2"/>
    <n v="1971600"/>
    <n v="3943200"/>
    <n v="2005080.0000000002"/>
    <n v="4010160.0000000005"/>
    <n v="1971600"/>
    <n v="3943200"/>
    <n v="2110900"/>
    <n v="4221800"/>
    <m/>
    <m/>
    <m/>
    <m/>
    <n v="2"/>
    <m/>
    <m/>
    <x v="1"/>
    <x v="0"/>
  </r>
  <r>
    <n v="48"/>
    <s v="QX Alignment Marker"/>
    <s v="Qiagen, 929522, 15bp ~3 kb(1.5 ml) (QIAxcel의 소모품)"/>
    <s v="ea"/>
    <n v="2"/>
    <n v="172100"/>
    <n v="344200"/>
    <n v="175120"/>
    <n v="350240"/>
    <n v="172100"/>
    <n v="344200"/>
    <n v="184800.00000000003"/>
    <n v="369600.00000000006"/>
    <m/>
    <m/>
    <m/>
    <m/>
    <n v="2"/>
    <m/>
    <m/>
    <x v="1"/>
    <x v="0"/>
  </r>
  <r>
    <n v="48"/>
    <s v="QX Alignment Marker"/>
    <s v="Qiagen, 929522, 15bp ~3 kb(1.5 ml) (QIAxcel의 소모품)"/>
    <s v="ea"/>
    <n v="1"/>
    <n v="172100"/>
    <n v="172100"/>
    <n v="175120"/>
    <n v="175120"/>
    <n v="172100"/>
    <n v="172100"/>
    <n v="184800.00000000003"/>
    <n v="184800.00000000003"/>
    <m/>
    <m/>
    <m/>
    <m/>
    <m/>
    <n v="1"/>
    <m/>
    <x v="2"/>
    <x v="3"/>
  </r>
  <r>
    <n v="49"/>
    <s v="QX DNA Size Marker"/>
    <s v="Qiagen, 929559, 100bp ~ 2.5kb(50 μl) (QIAxcel의 소모품)"/>
    <s v="ea"/>
    <n v="2"/>
    <n v="154500"/>
    <n v="309000"/>
    <n v="157080"/>
    <n v="314160"/>
    <n v="154500"/>
    <n v="309000"/>
    <n v="166100"/>
    <n v="332200"/>
    <m/>
    <m/>
    <m/>
    <m/>
    <n v="2"/>
    <m/>
    <m/>
    <x v="1"/>
    <x v="0"/>
  </r>
  <r>
    <n v="49"/>
    <s v="QX DNA Size Marker"/>
    <s v="Qiagen, 929559, 100bp ~ 2.5kb(50 μl) (QIAxcel의 소모품)"/>
    <s v="ea"/>
    <n v="1"/>
    <n v="154500"/>
    <n v="154500"/>
    <n v="157080"/>
    <n v="157080"/>
    <n v="154500"/>
    <n v="154500"/>
    <n v="166100"/>
    <n v="166100"/>
    <m/>
    <m/>
    <m/>
    <m/>
    <m/>
    <n v="1"/>
    <m/>
    <x v="2"/>
    <x v="3"/>
  </r>
  <r>
    <n v="50"/>
    <s v="Region of Interest (ROI) and Background Plates, 96-well"/>
    <s v="4432364,  2 x 96 well plates"/>
    <s v="kit"/>
    <n v="1"/>
    <n v="475100"/>
    <n v="475100"/>
    <n v="966240.00000000012"/>
    <n v="966240.00000000012"/>
    <n v="475100"/>
    <n v="475100"/>
    <n v="479600.00000000006"/>
    <n v="479600.00000000006"/>
    <m/>
    <m/>
    <m/>
    <m/>
    <n v="1"/>
    <m/>
    <m/>
    <x v="1"/>
    <x v="0"/>
  </r>
  <r>
    <n v="51"/>
    <s v="QuantStudio™ 3/5 Spectral Calibration Plate 1 (FAM™, VIC™, ROX™, SYBR™ dyes), 96-well, 0.2 mL"/>
    <s v="A26331"/>
    <s v="kit"/>
    <n v="1"/>
    <n v="588000"/>
    <n v="588000"/>
    <n v="597960"/>
    <n v="597960"/>
    <n v="588000"/>
    <n v="588000"/>
    <n v="594000"/>
    <n v="594000"/>
    <m/>
    <m/>
    <m/>
    <m/>
    <n v="1"/>
    <m/>
    <m/>
    <x v="1"/>
    <x v="0"/>
  </r>
  <r>
    <n v="52"/>
    <s v="QuantStudio™ 3/5 Spectral Calibration Plate 2 (ABY™, JUN™, MUSTANG PURPLE™ dyes), 96-well, 0.2 mL"/>
    <s v="A26332"/>
    <s v="kit"/>
    <n v="1"/>
    <n v="595800"/>
    <n v="595800"/>
    <n v="605880"/>
    <n v="605880"/>
    <n v="595800"/>
    <n v="595800"/>
    <n v="600600"/>
    <n v="600600"/>
    <m/>
    <m/>
    <m/>
    <m/>
    <n v="1"/>
    <m/>
    <m/>
    <x v="1"/>
    <x v="0"/>
  </r>
  <r>
    <n v="53"/>
    <s v="QuantStudio™ 3/5 Spectral Calibration Plate 3 (TAMRA™, NED™, Cy™5 dyes), 96-well, 0.2 mL"/>
    <s v="A26333"/>
    <s v="kit"/>
    <n v="1"/>
    <n v="595800"/>
    <n v="595800"/>
    <n v="605880"/>
    <n v="605880"/>
    <n v="595800"/>
    <n v="595800"/>
    <n v="600600"/>
    <n v="600600"/>
    <m/>
    <m/>
    <m/>
    <m/>
    <n v="1"/>
    <m/>
    <m/>
    <x v="1"/>
    <x v="0"/>
  </r>
  <r>
    <n v="54"/>
    <s v="PowerCleanser™ DNA Remover"/>
    <s v="CL0001, 500ml, kogene"/>
    <s v="bt"/>
    <n v="3"/>
    <n v="125000"/>
    <n v="375000"/>
    <n v="127160.00000000001"/>
    <n v="381480.00000000006"/>
    <n v="125000"/>
    <n v="375000"/>
    <n v="134200"/>
    <n v="402600"/>
    <m/>
    <m/>
    <m/>
    <m/>
    <n v="3"/>
    <m/>
    <m/>
    <x v="1"/>
    <x v="0"/>
  </r>
  <r>
    <n v="55"/>
    <s v="Alsever’s Solution"/>
    <s v="A3551-500ML, Sterile-filtered, 500ml/bt"/>
    <s v="bt"/>
    <n v="7"/>
    <n v="107470.00000000001"/>
    <n v="752290.00000000012"/>
    <n v="107470.00000000001"/>
    <n v="752290.00000000012"/>
    <n v="109700"/>
    <n v="767900"/>
    <n v="110000"/>
    <n v="770000"/>
    <m/>
    <m/>
    <m/>
    <m/>
    <n v="3"/>
    <n v="1"/>
    <n v="3"/>
    <x v="1"/>
    <x v="2"/>
  </r>
  <r>
    <n v="56"/>
    <s v="nuclease free water"/>
    <s v="promega, MC1191, 25mL"/>
    <s v="bt"/>
    <n v="7"/>
    <n v="143400"/>
    <n v="1003800"/>
    <n v="150920"/>
    <n v="1056440"/>
    <n v="143400"/>
    <n v="1003800"/>
    <n v="154000"/>
    <n v="1078000"/>
    <m/>
    <m/>
    <m/>
    <m/>
    <n v="5"/>
    <m/>
    <n v="2"/>
    <x v="1"/>
    <x v="0"/>
  </r>
  <r>
    <n v="57"/>
    <s v="RDE"/>
    <s v="seiken 성원이화학, cat 370013, 20ml*5/box"/>
    <s v="box"/>
    <n v="1"/>
    <n v="716500"/>
    <n v="716500"/>
    <n v="728640.00000000012"/>
    <n v="728640.00000000012"/>
    <n v="716500"/>
    <n v="716500"/>
    <n v="765600.00000000012"/>
    <n v="765600.00000000012"/>
    <m/>
    <m/>
    <m/>
    <m/>
    <n v="1"/>
    <m/>
    <m/>
    <x v="1"/>
    <x v="0"/>
  </r>
  <r>
    <n v="58"/>
    <s v="기니픽 혈구"/>
    <s v="Innovative Research, IGPRBC10ML, Guinea Pig Red Blood Cells 10ml"/>
    <s v="ea"/>
    <n v="2"/>
    <n v="402600.00000000006"/>
    <n v="805200.00000000012"/>
    <n v="402600.00000000006"/>
    <n v="805200.00000000012"/>
    <n v="466000"/>
    <n v="932000"/>
    <n v="495000"/>
    <n v="990000"/>
    <m/>
    <m/>
    <m/>
    <m/>
    <m/>
    <n v="2"/>
    <m/>
    <x v="0"/>
    <x v="0"/>
  </r>
  <r>
    <n v="59"/>
    <s v="Blood Agar"/>
    <s v="Asan 50ea/box"/>
    <s v="box"/>
    <n v="3"/>
    <n v="51900"/>
    <n v="155700"/>
    <n v="52800.000000000007"/>
    <n v="158400.00000000003"/>
    <n v="51900"/>
    <n v="155700"/>
    <n v="55000"/>
    <n v="165000"/>
    <m/>
    <n v="3"/>
    <m/>
    <m/>
    <m/>
    <m/>
    <m/>
    <x v="2"/>
    <x v="5"/>
  </r>
  <r>
    <n v="60"/>
    <s v="Tryptic Soy Agar"/>
    <s v="OXOID, CM0131, 500g"/>
    <s v="bt"/>
    <n v="2"/>
    <n v="93500"/>
    <n v="187000"/>
    <n v="95040.000000000015"/>
    <n v="190080.00000000003"/>
    <n v="93500"/>
    <n v="187000"/>
    <n v="99000"/>
    <n v="198000"/>
    <m/>
    <m/>
    <m/>
    <m/>
    <n v="1"/>
    <m/>
    <n v="1"/>
    <x v="1"/>
    <x v="2"/>
  </r>
  <r>
    <n v="61"/>
    <s v="CHROMagar™ Pasteurella"/>
    <s v="CHROMagar, 5000ml/bt PR012"/>
    <s v="bt"/>
    <n v="1"/>
    <n v="841100"/>
    <n v="841100"/>
    <n v="855360.00000000012"/>
    <n v="855360.00000000012"/>
    <n v="841100"/>
    <n v="841100"/>
    <n v="869000"/>
    <n v="869000"/>
    <m/>
    <n v="1"/>
    <m/>
    <m/>
    <m/>
    <m/>
    <m/>
    <x v="2"/>
    <x v="5"/>
  </r>
  <r>
    <n v="62"/>
    <s v="CHROMagar™ Campylobacter"/>
    <s v="CHROMagar, 5000ml/bt CP572"/>
    <s v="bt"/>
    <n v="1"/>
    <n v="841100"/>
    <n v="841100"/>
    <n v="855360.00000000012"/>
    <n v="855360.00000000012"/>
    <n v="841100"/>
    <n v="841100"/>
    <n v="869000"/>
    <n v="869000"/>
    <m/>
    <n v="1"/>
    <m/>
    <m/>
    <m/>
    <m/>
    <m/>
    <x v="2"/>
    <x v="5"/>
  </r>
  <r>
    <n v="63"/>
    <s v="CHROMagar™ Enterobacteria"/>
    <s v="CHROMagar, 5000ml/bt EB042"/>
    <s v="bt"/>
    <n v="1"/>
    <n v="630800"/>
    <n v="630800"/>
    <n v="641520"/>
    <n v="641520"/>
    <n v="630800"/>
    <n v="630800"/>
    <n v="649000"/>
    <n v="649000"/>
    <m/>
    <n v="1"/>
    <m/>
    <m/>
    <m/>
    <m/>
    <m/>
    <x v="2"/>
    <x v="5"/>
  </r>
  <r>
    <n v="64"/>
    <s v="CHROMagar™ C.difficile"/>
    <s v="CHROMagar, 5000ml/bt CD122"/>
    <s v="bt"/>
    <n v="1"/>
    <n v="841100"/>
    <n v="841100"/>
    <n v="855360.00000000012"/>
    <n v="855360.00000000012"/>
    <n v="841100"/>
    <n v="841100"/>
    <n v="858000"/>
    <n v="858000"/>
    <m/>
    <n v="1"/>
    <m/>
    <m/>
    <m/>
    <m/>
    <m/>
    <x v="2"/>
    <x v="5"/>
  </r>
  <r>
    <n v="65"/>
    <s v="CHROMagar™ C.perfringens"/>
    <s v="CHROMagar, 5000ml/bt PF652"/>
    <s v="bt"/>
    <n v="2"/>
    <n v="841100"/>
    <n v="1682200"/>
    <n v="855360.00000000012"/>
    <n v="1710720.0000000002"/>
    <n v="841100"/>
    <n v="1682200"/>
    <n v="858000"/>
    <n v="1716000"/>
    <m/>
    <n v="2"/>
    <m/>
    <m/>
    <m/>
    <m/>
    <m/>
    <x v="2"/>
    <x v="5"/>
  </r>
  <r>
    <n v="66"/>
    <s v="CHROMagar™ Staphylococcus"/>
    <s v="CHROMagar, 5000ml/bt CQ382"/>
    <s v="bt"/>
    <n v="2"/>
    <n v="841100"/>
    <n v="1682200"/>
    <n v="855360.00000000012"/>
    <n v="1710720.0000000002"/>
    <n v="841100"/>
    <n v="1682200"/>
    <n v="858000"/>
    <n v="1716000"/>
    <m/>
    <n v="2"/>
    <m/>
    <m/>
    <m/>
    <m/>
    <m/>
    <x v="2"/>
    <x v="5"/>
  </r>
  <r>
    <n v="67"/>
    <s v="CHROMagar™ Streptococcus"/>
    <s v="CHROMagar, 5000ml/bt CQ392"/>
    <s v="bt"/>
    <n v="1"/>
    <n v="841100"/>
    <n v="841100"/>
    <n v="855360.00000000012"/>
    <n v="855360.00000000012"/>
    <n v="841100"/>
    <n v="841100"/>
    <n v="858000"/>
    <n v="858000"/>
    <m/>
    <n v="1"/>
    <m/>
    <m/>
    <m/>
    <m/>
    <m/>
    <x v="2"/>
    <x v="5"/>
  </r>
  <r>
    <n v="68"/>
    <s v="CHROMagar™ Pseudomonas"/>
    <s v="CHROMagar, 5000ml/bt PS832"/>
    <s v="bt"/>
    <n v="1"/>
    <n v="630800"/>
    <n v="630800"/>
    <n v="641520"/>
    <n v="641520"/>
    <n v="630800"/>
    <n v="630800"/>
    <n v="660000"/>
    <n v="660000"/>
    <m/>
    <n v="1"/>
    <m/>
    <m/>
    <m/>
    <m/>
    <m/>
    <x v="2"/>
    <x v="5"/>
  </r>
  <r>
    <n v="69"/>
    <s v="Bottle Charcoal Agar"/>
    <s v="BD Difco™, 500g/bt, BD 289410"/>
    <s v="bt"/>
    <n v="1"/>
    <n v="401200"/>
    <n v="401200"/>
    <n v="408100.00000000006"/>
    <n v="408100.00000000006"/>
    <n v="401200"/>
    <n v="401200"/>
    <n v="440000"/>
    <n v="440000"/>
    <m/>
    <n v="1"/>
    <m/>
    <m/>
    <m/>
    <m/>
    <m/>
    <x v="2"/>
    <x v="5"/>
  </r>
  <r>
    <n v="70"/>
    <s v="mEA Agar"/>
    <s v="Oxoid, Slanetz&amp;Bartley medium, CM0377 , 500g/bt"/>
    <s v="bt"/>
    <n v="2"/>
    <n v="351800"/>
    <n v="703600"/>
    <n v="357720"/>
    <n v="715440"/>
    <n v="351800"/>
    <n v="703600"/>
    <n v="352000"/>
    <n v="704000"/>
    <m/>
    <n v="2"/>
    <m/>
    <m/>
    <m/>
    <m/>
    <m/>
    <x v="2"/>
    <x v="5"/>
  </r>
  <r>
    <n v="71"/>
    <s v="SALMONELLA AGAR"/>
    <s v="Brilliance Salmonella Agar / oxoid / CM1092 / 500g"/>
    <s v="bt"/>
    <n v="3"/>
    <n v="1497900"/>
    <n v="4493700"/>
    <n v="1523280.0000000002"/>
    <n v="4569840.0000000009"/>
    <n v="1497900"/>
    <n v="4493700"/>
    <n v="1518000.0000000002"/>
    <n v="4554000.0000000009"/>
    <m/>
    <m/>
    <m/>
    <m/>
    <n v="2"/>
    <m/>
    <n v="1"/>
    <x v="1"/>
    <x v="2"/>
  </r>
  <r>
    <n v="72"/>
    <s v="MacCONKEY AGAR"/>
    <s v="[oxoid] MacCONKEY 500g / CM0007 "/>
    <s v="bt"/>
    <n v="5"/>
    <n v="125180"/>
    <n v="625900"/>
    <n v="216480.00000000003"/>
    <n v="1082400.0000000002"/>
    <n v="212900"/>
    <n v="1064500"/>
    <n v="125180"/>
    <n v="625900"/>
    <m/>
    <m/>
    <m/>
    <m/>
    <n v="2"/>
    <m/>
    <n v="3"/>
    <x v="1"/>
    <x v="2"/>
  </r>
  <r>
    <n v="73"/>
    <s v="X.L.D. MEDIUM"/>
    <s v="[oxoid] X.L.D. MEDIUM 500g / CM0469"/>
    <s v="bt"/>
    <n v="5"/>
    <n v="118100"/>
    <n v="590500"/>
    <n v="120120.00000000001"/>
    <n v="600600.00000000012"/>
    <n v="118100"/>
    <n v="590500"/>
    <n v="125180"/>
    <n v="625900"/>
    <m/>
    <m/>
    <m/>
    <m/>
    <n v="2"/>
    <m/>
    <n v="3"/>
    <x v="1"/>
    <x v="2"/>
  </r>
  <r>
    <n v="74"/>
    <s v="Tryptic Soy broth"/>
    <s v="BD, Bacto Tryptic Soy Broth, TSB 500g, 211825"/>
    <s v="bt"/>
    <n v="3"/>
    <n v="77900"/>
    <n v="233700"/>
    <n v="79200"/>
    <n v="237600"/>
    <n v="77900"/>
    <n v="233700"/>
    <n v="87340"/>
    <n v="262020"/>
    <m/>
    <m/>
    <m/>
    <m/>
    <n v="3"/>
    <m/>
    <m/>
    <x v="1"/>
    <x v="2"/>
  </r>
  <r>
    <n v="75"/>
    <s v="RV broth"/>
    <s v="Rappaport-Vassiliadis R10 (RV) Enrichment Broth / oxoid / CM0669B / 500g"/>
    <s v="bt"/>
    <n v="6"/>
    <n v="115500"/>
    <n v="693000"/>
    <n v="117480.00000000001"/>
    <n v="704880.00000000012"/>
    <n v="115500"/>
    <n v="693000"/>
    <n v="118910.00000000001"/>
    <n v="713460.00000000012"/>
    <m/>
    <m/>
    <m/>
    <m/>
    <n v="3"/>
    <m/>
    <n v="3"/>
    <x v="1"/>
    <x v="2"/>
  </r>
  <r>
    <n v="76"/>
    <s v="VITEK2 GN ID card"/>
    <s v="bioMérieux, 21341, 20cards/box(VITEK2의 소모품)"/>
    <s v="box"/>
    <n v="3"/>
    <n v="344500"/>
    <n v="1033500"/>
    <n v="357500"/>
    <n v="1072500"/>
    <n v="344500"/>
    <n v="1033500"/>
    <n v="349140"/>
    <n v="1047420"/>
    <m/>
    <n v="3"/>
    <m/>
    <m/>
    <m/>
    <m/>
    <m/>
    <x v="2"/>
    <x v="5"/>
  </r>
  <r>
    <n v="77"/>
    <s v="VITEK2 GP ID card"/>
    <s v="bioMérieux, 21342, 20cards/box(VITEK2의 소모품)"/>
    <s v="box"/>
    <n v="4"/>
    <n v="344500"/>
    <n v="1378000"/>
    <n v="357500"/>
    <n v="1430000"/>
    <n v="344500"/>
    <n v="1378000"/>
    <n v="349140"/>
    <n v="1396560"/>
    <m/>
    <n v="4"/>
    <m/>
    <m/>
    <m/>
    <m/>
    <m/>
    <x v="2"/>
    <x v="5"/>
  </r>
  <r>
    <n v="78"/>
    <s v="VITEK2 ANC ID card"/>
    <s v="bioMérieux, 21347, 20cards/box(VITEK2의 소모품)"/>
    <s v="box"/>
    <n v="1"/>
    <n v="344500"/>
    <n v="344500"/>
    <n v="357500"/>
    <n v="357500"/>
    <n v="344500"/>
    <n v="344500"/>
    <n v="349140"/>
    <n v="349140"/>
    <m/>
    <n v="1"/>
    <m/>
    <m/>
    <m/>
    <m/>
    <m/>
    <x v="2"/>
    <x v="5"/>
  </r>
  <r>
    <n v="79"/>
    <s v="VITEK2 GP80 AST Card"/>
    <s v="bioMérieux, 421826, 20cards/box"/>
    <s v="box"/>
    <n v="6"/>
    <n v="328800"/>
    <n v="1972800"/>
    <n v="341110"/>
    <n v="2046660"/>
    <n v="328800"/>
    <n v="1972800"/>
    <n v="339020"/>
    <n v="2034120"/>
    <m/>
    <n v="6"/>
    <m/>
    <m/>
    <m/>
    <m/>
    <m/>
    <x v="2"/>
    <x v="5"/>
  </r>
  <r>
    <n v="80"/>
    <s v="VITEK2 GN97 AST Card"/>
    <s v="bioMérieux, 422000, 20cards/box"/>
    <s v="box"/>
    <n v="1"/>
    <n v="328800"/>
    <n v="328800"/>
    <n v="341110"/>
    <n v="341110"/>
    <n v="328800"/>
    <n v="328800"/>
    <n v="339020"/>
    <n v="339020"/>
    <m/>
    <n v="1"/>
    <m/>
    <m/>
    <m/>
    <m/>
    <m/>
    <x v="2"/>
    <x v="5"/>
  </r>
  <r>
    <n v="81"/>
    <s v="AR MAT"/>
    <s v="MEDIAN 200T/box, RS-ARH-51 (액체화된 MAT항원을 이용한 응집검사제품)"/>
    <s v="box"/>
    <n v="11"/>
    <n v="285600"/>
    <n v="3141600"/>
    <n v="290400"/>
    <n v="3194400"/>
    <n v="285600"/>
    <n v="3141600"/>
    <n v="303600"/>
    <n v="3339600"/>
    <m/>
    <n v="1"/>
    <m/>
    <m/>
    <m/>
    <n v="6"/>
    <n v="4"/>
    <x v="2"/>
    <x v="1"/>
  </r>
  <r>
    <n v="82"/>
    <s v="Mycoplasma gallisepticum Ab Test Kit (종계장검사용)"/>
    <s v="[BioChek] CK114, ,MG, 460tests/box"/>
    <s v="box"/>
    <n v="8"/>
    <n v="1192400"/>
    <n v="9539200"/>
    <n v="1254000"/>
    <n v="10032000"/>
    <n v="1272000"/>
    <n v="10176000"/>
    <n v="1192400"/>
    <n v="9539200"/>
    <m/>
    <m/>
    <m/>
    <m/>
    <n v="2"/>
    <n v="2"/>
    <n v="4"/>
    <x v="1"/>
    <x v="2"/>
  </r>
  <r>
    <n v="83"/>
    <s v="QX Alignment Marker 15 bp/1 kb (1.5 ml)"/>
    <s v="QX Alignment Marker 15 bp/1 kb (1.5 ml) Cat.no. 929521"/>
    <s v="ea"/>
    <n v="1"/>
    <n v="171000"/>
    <n v="171000"/>
    <n v="173910"/>
    <n v="173910"/>
    <n v="171000"/>
    <n v="171000"/>
    <n v="183700.00000000003"/>
    <n v="183700.00000000003"/>
    <m/>
    <m/>
    <m/>
    <m/>
    <m/>
    <n v="1"/>
    <m/>
    <x v="2"/>
    <x v="3"/>
  </r>
  <r>
    <n v="84"/>
    <s v="QX Size Marker 50 - 800 bp v2.0 (50 µl)"/>
    <s v="QX Size Marker 50 - 800 bp v2.0 (50 µl) Cat.no. 929561"/>
    <s v="ea"/>
    <n v="1"/>
    <n v="151200"/>
    <n v="151200"/>
    <n v="153780"/>
    <n v="153780"/>
    <n v="151200"/>
    <n v="151200"/>
    <n v="162800"/>
    <n v="162800"/>
    <m/>
    <m/>
    <m/>
    <m/>
    <m/>
    <n v="1"/>
    <m/>
    <x v="2"/>
    <x v="3"/>
  </r>
  <r>
    <n v="85"/>
    <s v="QIAamp Viral RNA Mini QIAcube Kit (240)"/>
    <s v="QIAamp Viral RNA Mini QIAcube Kit (240), Cat.no.52926"/>
    <s v="kit"/>
    <n v="5"/>
    <n v="2287100"/>
    <n v="11435500"/>
    <n v="2325950"/>
    <n v="11629750"/>
    <n v="2287100"/>
    <n v="11435500"/>
    <n v="2465100"/>
    <n v="12325500"/>
    <m/>
    <m/>
    <m/>
    <m/>
    <n v="5"/>
    <m/>
    <m/>
    <x v="1"/>
    <x v="0"/>
  </r>
  <r>
    <n v="86"/>
    <s v="Tryptic soy broth(TSB)"/>
    <s v="[oxoid] Tryptic soy broth 500g / CM0129B"/>
    <s v="bt"/>
    <n v="3"/>
    <n v="84400"/>
    <n v="253200"/>
    <n v="85800"/>
    <n v="257400"/>
    <n v="84400"/>
    <n v="253200"/>
    <n v="88000"/>
    <n v="264000"/>
    <m/>
    <m/>
    <m/>
    <m/>
    <n v="3"/>
    <m/>
    <m/>
    <x v="1"/>
    <x v="2"/>
  </r>
  <r>
    <n v="87"/>
    <s v="Oxoid salmonella Test kit"/>
    <s v="DR1108A"/>
    <s v="box"/>
    <n v="1"/>
    <n v="293700"/>
    <n v="293700"/>
    <n v="304920"/>
    <n v="304920"/>
    <n v="299800"/>
    <n v="299800"/>
    <n v="293700"/>
    <n v="293700"/>
    <m/>
    <m/>
    <m/>
    <m/>
    <n v="1"/>
    <m/>
    <m/>
    <x v="1"/>
    <x v="2"/>
  </r>
  <r>
    <n v="88"/>
    <s v="1XPBS"/>
    <s v="1X PBS, PR2004-100-72, 1LIT(ph7.4),DNase- and RNase-free"/>
    <s v="bt"/>
    <n v="30"/>
    <n v="47300"/>
    <n v="1419000"/>
    <n v="53900.000000000007"/>
    <n v="1617000.0000000002"/>
    <n v="47300"/>
    <n v="1419000"/>
    <n v="48400.000000000007"/>
    <n v="1452000.0000000002"/>
    <m/>
    <m/>
    <m/>
    <m/>
    <n v="30"/>
    <m/>
    <m/>
    <x v="1"/>
    <x v="0"/>
  </r>
  <r>
    <n v="89"/>
    <s v="20X PBS"/>
    <s v="20X PBS Buffer, PR2007-100-74-1L/(1X working sol. ph7.4),DNase- and RNase-free"/>
    <s v="bt"/>
    <n v="5"/>
    <n v="85900"/>
    <n v="429500"/>
    <n v="97680.000000000015"/>
    <n v="488400.00000000006"/>
    <n v="85900"/>
    <n v="429500"/>
    <n v="92400.000000000015"/>
    <n v="462000.00000000006"/>
    <m/>
    <m/>
    <m/>
    <n v="5"/>
    <m/>
    <m/>
    <m/>
    <x v="0"/>
    <x v="0"/>
  </r>
  <r>
    <n v="89"/>
    <s v="20X PBS"/>
    <s v="20X PBS Buffer, PR2007-100-74-1L/(1X working sol. ph7.4),DNase- and RNase-free"/>
    <s v="bt"/>
    <n v="5"/>
    <n v="85900"/>
    <n v="429500"/>
    <n v="97680.000000000015"/>
    <n v="488400.00000000006"/>
    <n v="85900"/>
    <n v="429500"/>
    <n v="92400.000000000015"/>
    <n v="462000.00000000006"/>
    <m/>
    <m/>
    <m/>
    <m/>
    <n v="5"/>
    <m/>
    <m/>
    <x v="1"/>
    <x v="0"/>
  </r>
  <r>
    <n v="90"/>
    <s v="S-S SUPPLEMENT"/>
    <s v="SALMONELLA SELECTIVE SUPPLEMENT/ oxoid / SR0194"/>
    <s v="box"/>
    <n v="2"/>
    <n v="132000"/>
    <n v="264000"/>
    <n v="134640"/>
    <n v="269280"/>
    <n v="132400"/>
    <n v="264800"/>
    <n v="132000"/>
    <n v="264000"/>
    <m/>
    <m/>
    <m/>
    <m/>
    <n v="2"/>
    <m/>
    <m/>
    <x v="1"/>
    <x v="2"/>
  </r>
  <r>
    <n v="91"/>
    <s v="Transport Medium(환경용)"/>
    <s v="Asan #29651, 100ea/pk"/>
    <s v="pk"/>
    <n v="3"/>
    <n v="78100"/>
    <n v="234300"/>
    <n v="79860"/>
    <n v="239580"/>
    <n v="78500"/>
    <n v="235500"/>
    <n v="78100"/>
    <n v="234300"/>
    <m/>
    <n v="3"/>
    <m/>
    <m/>
    <m/>
    <m/>
    <m/>
    <x v="2"/>
    <x v="5"/>
  </r>
  <r>
    <n v="92"/>
    <s v="viral transport medium"/>
    <s v="Asan #28356, UTM (Tube) 50pcs/pk"/>
    <s v="pk"/>
    <n v="30"/>
    <n v="77900"/>
    <n v="2337000"/>
    <n v="79200"/>
    <n v="2376000"/>
    <n v="77900"/>
    <n v="2337000"/>
    <n v="83600"/>
    <n v="2508000"/>
    <m/>
    <m/>
    <m/>
    <n v="30"/>
    <m/>
    <m/>
    <m/>
    <x v="0"/>
    <x v="0"/>
  </r>
  <r>
    <n v="92"/>
    <s v="viral transport medium"/>
    <s v="Asan #28356, UTM (Tube) 50pcs/pk"/>
    <s v="pk"/>
    <n v="22"/>
    <n v="77900"/>
    <n v="1713800"/>
    <n v="79200"/>
    <n v="1742400"/>
    <n v="77900"/>
    <n v="1713800"/>
    <n v="83600"/>
    <n v="1839200"/>
    <m/>
    <m/>
    <n v="12"/>
    <m/>
    <m/>
    <m/>
    <n v="10"/>
    <x v="3"/>
    <x v="3"/>
  </r>
  <r>
    <n v="92"/>
    <s v="viral transport medium"/>
    <s v="Asan #28356, UTM (Tube) 50pcs/pk"/>
    <s v="pk"/>
    <n v="50"/>
    <n v="77900"/>
    <n v="3895000"/>
    <n v="79200"/>
    <n v="3960000"/>
    <n v="77900"/>
    <n v="3895000"/>
    <n v="83600"/>
    <n v="4180000"/>
    <m/>
    <m/>
    <m/>
    <m/>
    <n v="30"/>
    <n v="20"/>
    <m/>
    <x v="1"/>
    <x v="0"/>
  </r>
  <r>
    <n v="92"/>
    <s v="viral transport medium"/>
    <s v="Asan #28356, UTM (Tube) 50pcs/pk"/>
    <s v="pk"/>
    <n v="4"/>
    <n v="77900"/>
    <n v="311600"/>
    <n v="79200"/>
    <n v="316800"/>
    <n v="77900"/>
    <n v="311600"/>
    <n v="83600"/>
    <n v="334400"/>
    <m/>
    <n v="4"/>
    <m/>
    <m/>
    <m/>
    <m/>
    <m/>
    <x v="2"/>
    <x v="5"/>
  </r>
  <r>
    <n v="93"/>
    <s v="EDTA tube"/>
    <s v="soya, 200304(purple), 10ml, 1000pcs/bx"/>
    <s v="box"/>
    <n v="60"/>
    <n v="207700"/>
    <n v="12462000"/>
    <n v="211200.00000000003"/>
    <n v="12672000.000000002"/>
    <n v="207700"/>
    <n v="12462000"/>
    <n v="222200.00000000003"/>
    <n v="13332000.000000002"/>
    <m/>
    <m/>
    <m/>
    <m/>
    <m/>
    <n v="40"/>
    <n v="20"/>
    <x v="0"/>
    <x v="0"/>
  </r>
  <r>
    <n v="94"/>
    <s v="Heparin tube"/>
    <s v="soya #400307, 10ml, 1000ea/box"/>
    <s v="box"/>
    <n v="30"/>
    <n v="234300.00000000003"/>
    <n v="7029000.0000000009"/>
    <n v="290400"/>
    <n v="8712000"/>
    <n v="285600"/>
    <n v="8568000"/>
    <n v="234300.00000000003"/>
    <n v="7029000.0000000009"/>
    <n v="5"/>
    <m/>
    <m/>
    <m/>
    <m/>
    <n v="15"/>
    <n v="10"/>
    <x v="4"/>
    <x v="0"/>
  </r>
  <r>
    <n v="95"/>
    <s v="SSGT tube"/>
    <s v="AMPULAB, REF.108302, clot activator with gel, 1000pcs/box, 10ml"/>
    <s v="box"/>
    <n v="3"/>
    <n v="246600"/>
    <n v="739800"/>
    <n v="250800.00000000003"/>
    <n v="752400.00000000012"/>
    <n v="246600"/>
    <n v="739800"/>
    <n v="255200.00000000003"/>
    <n v="765600.00000000012"/>
    <m/>
    <m/>
    <m/>
    <n v="3"/>
    <m/>
    <m/>
    <m/>
    <x v="0"/>
    <x v="0"/>
  </r>
  <r>
    <n v="95"/>
    <s v="SSGT tube"/>
    <s v="AMPULAB, REF.108302, clot activator with gel, 1000pcs/box, 10ml"/>
    <s v="box"/>
    <n v="24"/>
    <n v="246600"/>
    <n v="5918400"/>
    <n v="250800.00000000003"/>
    <n v="6019200.0000000009"/>
    <n v="246600"/>
    <n v="5918400"/>
    <n v="255200.00000000003"/>
    <n v="6124800.0000000009"/>
    <m/>
    <m/>
    <n v="12"/>
    <m/>
    <m/>
    <m/>
    <n v="12"/>
    <x v="3"/>
    <x v="3"/>
  </r>
  <r>
    <n v="95"/>
    <s v="SSGT tube"/>
    <s v="AMPULAB, REF.108302, clot activator with gel, 1000pcs/box, 10ml"/>
    <s v="box"/>
    <n v="7"/>
    <n v="246600"/>
    <n v="1726200"/>
    <n v="250800.00000000003"/>
    <n v="1755600.0000000002"/>
    <n v="246600"/>
    <n v="1726200"/>
    <n v="255200.00000000003"/>
    <n v="1786400.0000000002"/>
    <n v="7"/>
    <m/>
    <m/>
    <m/>
    <m/>
    <m/>
    <m/>
    <x v="4"/>
    <x v="0"/>
  </r>
  <r>
    <n v="96"/>
    <s v="Stock tube"/>
    <s v="Abtek, cyrogenic storage tubes 80 tubes(20 of each color)/box"/>
    <s v="box"/>
    <n v="1"/>
    <n v="194700"/>
    <n v="194700"/>
    <n v="198000.00000000003"/>
    <n v="198000.00000000003"/>
    <n v="194700"/>
    <n v="194700"/>
    <n v="277200"/>
    <n v="277200"/>
    <m/>
    <n v="1"/>
    <m/>
    <m/>
    <m/>
    <m/>
    <m/>
    <x v="2"/>
    <x v="5"/>
  </r>
  <r>
    <n v="97"/>
    <s v="conical tube(50ml, sanp, rack in)"/>
    <s v="SPL #50550, 50ML, 25/RACK 300/box"/>
    <s v="box"/>
    <n v="50"/>
    <n v="49500.000000000007"/>
    <n v="2475000.0000000005"/>
    <n v="60500.000000000007"/>
    <n v="3025000.0000000005"/>
    <n v="59400"/>
    <n v="2970000"/>
    <n v="49500.000000000007"/>
    <n v="2475000.0000000005"/>
    <m/>
    <m/>
    <m/>
    <m/>
    <n v="10"/>
    <n v="30"/>
    <n v="10"/>
    <x v="1"/>
    <x v="0"/>
  </r>
  <r>
    <n v="98"/>
    <s v="conical tube(50ml, sanp, rack없음)"/>
    <s v="SPL #50450, snap tube,50ml, 25 in sleeve/500/box"/>
    <s v="box"/>
    <n v="10"/>
    <n v="81000"/>
    <n v="810000"/>
    <n v="82390"/>
    <n v="823900"/>
    <n v="81000"/>
    <n v="810000"/>
    <n v="88000"/>
    <n v="880000"/>
    <m/>
    <m/>
    <m/>
    <m/>
    <m/>
    <n v="10"/>
    <m/>
    <x v="0"/>
    <x v="0"/>
  </r>
  <r>
    <n v="98"/>
    <s v="conical tube(50ml, sanp, rack없음)"/>
    <s v="SPL #50450, snap tube,50ml, 25 in sleeve/500/box"/>
    <s v="box"/>
    <n v="20"/>
    <n v="81000"/>
    <n v="1620000"/>
    <n v="82390"/>
    <n v="1647800"/>
    <n v="81000"/>
    <n v="1620000"/>
    <n v="88000"/>
    <n v="1760000"/>
    <m/>
    <m/>
    <m/>
    <m/>
    <n v="20"/>
    <m/>
    <m/>
    <x v="1"/>
    <x v="0"/>
  </r>
  <r>
    <n v="99"/>
    <s v="conical tube(screw, 15ml)"/>
    <s v=" SPL #50015, screw tube, 15ml, 50 in sleeve/500/box"/>
    <s v="box"/>
    <n v="10"/>
    <n v="70000"/>
    <n v="700000"/>
    <n v="71170"/>
    <n v="711700"/>
    <n v="70000"/>
    <n v="700000"/>
    <n v="74800"/>
    <n v="748000"/>
    <m/>
    <m/>
    <m/>
    <m/>
    <m/>
    <m/>
    <n v="10"/>
    <x v="3"/>
    <x v="3"/>
  </r>
  <r>
    <n v="100"/>
    <s v="conical tube(snap, 15ml)"/>
    <s v=" SPL #50215, snap tube, 15ml, 50 in sleeve/500/box"/>
    <s v="box"/>
    <n v="3"/>
    <n v="60500.000000000007"/>
    <n v="181500.00000000003"/>
    <n v="60500.000000000007"/>
    <n v="181500.00000000003"/>
    <n v="70000"/>
    <n v="210000"/>
    <n v="79200"/>
    <n v="237600"/>
    <m/>
    <m/>
    <m/>
    <m/>
    <m/>
    <n v="3"/>
    <m/>
    <x v="0"/>
    <x v="0"/>
  </r>
  <r>
    <n v="101"/>
    <s v="Culture tubes"/>
    <s v="Pyrex, screw cap, CLS982620X, O.D.X L 20mmX150mm, 192ea/box"/>
    <s v="box"/>
    <n v="1"/>
    <n v="723000"/>
    <n v="723000"/>
    <n v="735240.00000000012"/>
    <n v="735240.00000000012"/>
    <n v="723000"/>
    <n v="723000"/>
    <n v="770000"/>
    <n v="770000"/>
    <m/>
    <n v="1"/>
    <m/>
    <m/>
    <m/>
    <m/>
    <m/>
    <x v="2"/>
    <x v="5"/>
  </r>
  <r>
    <n v="102"/>
    <s v="Faeces Tubes"/>
    <s v=" mediclin 30ml PS container with PP screwcap &amp; spoon, DM.con 3033, 500ea/box"/>
    <s v="box"/>
    <n v="1"/>
    <n v="115390.00000000001"/>
    <n v="115390.00000000001"/>
    <n v="115390.00000000001"/>
    <n v="115390.00000000001"/>
    <n v="120000"/>
    <n v="120000"/>
    <n v="440000"/>
    <n v="440000"/>
    <m/>
    <n v="1"/>
    <m/>
    <m/>
    <m/>
    <m/>
    <m/>
    <x v="2"/>
    <x v="5"/>
  </r>
  <r>
    <n v="103"/>
    <s v="BSE syringe"/>
    <s v="IDEXX, 98-14074-00, 475T/box"/>
    <s v="box"/>
    <n v="1"/>
    <n v="1308400"/>
    <n v="1308400"/>
    <n v="1330560"/>
    <n v="1330560"/>
    <n v="1308400"/>
    <n v="1308400"/>
    <n v="1455300.0000000002"/>
    <n v="1455300.0000000002"/>
    <m/>
    <m/>
    <n v="1"/>
    <m/>
    <m/>
    <m/>
    <m/>
    <x v="3"/>
    <x v="0"/>
  </r>
  <r>
    <n v="104"/>
    <s v="BSE tissue disruption tubes"/>
    <s v="IDEXX, 99-13520-00, 475T/box"/>
    <s v="box"/>
    <n v="1"/>
    <n v="1881600"/>
    <n v="1881600"/>
    <n v="1913560.0000000002"/>
    <n v="1913560.0000000002"/>
    <n v="1881600"/>
    <n v="1881600"/>
    <n v="2093300.0000000002"/>
    <n v="2093300.0000000002"/>
    <m/>
    <m/>
    <n v="1"/>
    <m/>
    <m/>
    <m/>
    <m/>
    <x v="3"/>
    <x v="0"/>
  </r>
  <r>
    <n v="105"/>
    <s v="Deep well"/>
    <s v="ssedapan™ 96 well 1.2ml, 10rack/pk, 5pk/cs, SDP-96DWP"/>
    <s v="box"/>
    <n v="50"/>
    <n v="424600.00000000006"/>
    <n v="21230000.000000004"/>
    <n v="448800.00000000006"/>
    <n v="22440000.000000004"/>
    <n v="441300"/>
    <n v="22065000"/>
    <n v="424600.00000000006"/>
    <n v="21230000.000000004"/>
    <m/>
    <m/>
    <m/>
    <m/>
    <m/>
    <n v="20"/>
    <n v="30"/>
    <x v="0"/>
    <x v="0"/>
  </r>
  <r>
    <n v="105"/>
    <s v="Deep well"/>
    <s v="ssedapan™ 96 well 1.2ml, 10rack/pk, 5pk/cs, SDP-96DWP"/>
    <s v="box"/>
    <n v="43"/>
    <n v="424600.00000000006"/>
    <n v="18257800.000000004"/>
    <n v="448800.00000000006"/>
    <n v="19298400.000000004"/>
    <n v="441300"/>
    <n v="18975900"/>
    <n v="424600.00000000006"/>
    <n v="18257800.000000004"/>
    <m/>
    <m/>
    <m/>
    <m/>
    <m/>
    <n v="38"/>
    <n v="5"/>
    <x v="3"/>
    <x v="0"/>
  </r>
  <r>
    <n v="105"/>
    <s v="Deep well"/>
    <s v="ssedapan™ 96 well 1.2ml, 10rack/pk, 5pk/cs, SDP-96DWP"/>
    <s v="box"/>
    <n v="4"/>
    <n v="424600.00000000006"/>
    <n v="1698400.0000000002"/>
    <n v="448800.00000000006"/>
    <n v="1795200.0000000002"/>
    <n v="441300"/>
    <n v="1765200"/>
    <n v="424600.00000000006"/>
    <n v="1698400.0000000002"/>
    <m/>
    <m/>
    <m/>
    <m/>
    <n v="2"/>
    <n v="2"/>
    <m/>
    <x v="1"/>
    <x v="0"/>
  </r>
  <r>
    <n v="106"/>
    <s v="혈청분리튜브(10ml)캡있음"/>
    <s v="캡있음, 10ml, 1,000ea/box, 메디랜드"/>
    <s v="box"/>
    <n v="7"/>
    <n v="84400"/>
    <n v="590800"/>
    <n v="85800"/>
    <n v="600600"/>
    <n v="84400"/>
    <n v="590800"/>
    <n v="88000"/>
    <n v="616000"/>
    <m/>
    <m/>
    <m/>
    <m/>
    <n v="7"/>
    <m/>
    <m/>
    <x v="1"/>
    <x v="0"/>
  </r>
  <r>
    <n v="107"/>
    <s v="혈청분리튜브(5ml)캡없음"/>
    <s v="캡없음, 5ml,  250s*8pk/box, 세원양행"/>
    <s v="box"/>
    <n v="5"/>
    <n v="50050.000000000007"/>
    <n v="250250.00000000003"/>
    <n v="50050.000000000007"/>
    <n v="250250.00000000003"/>
    <n v="70100"/>
    <n v="350500"/>
    <n v="74800"/>
    <n v="374000"/>
    <m/>
    <m/>
    <m/>
    <m/>
    <n v="5"/>
    <m/>
    <m/>
    <x v="1"/>
    <x v="0"/>
  </r>
  <r>
    <n v="107"/>
    <s v="혈청분리튜브(5ml)캡없음"/>
    <s v="캡없음, 5ml,  250s*8pk/box, 세원양행"/>
    <s v="box"/>
    <n v="50"/>
    <n v="50050.000000000007"/>
    <n v="2502500.0000000005"/>
    <n v="50050.000000000007"/>
    <n v="2502500.0000000005"/>
    <n v="70100"/>
    <n v="3505000"/>
    <n v="74800"/>
    <n v="3740000"/>
    <m/>
    <m/>
    <m/>
    <m/>
    <m/>
    <n v="30"/>
    <n v="20"/>
    <x v="4"/>
    <x v="0"/>
  </r>
  <r>
    <n v="108"/>
    <s v="Microplate(U-from)"/>
    <s v="Greiner, 650101 U type,100개/box"/>
    <s v="box"/>
    <n v="10"/>
    <n v="95800"/>
    <n v="958000"/>
    <n v="97460"/>
    <n v="974600"/>
    <n v="95800"/>
    <n v="958000"/>
    <n v="103400.00000000001"/>
    <n v="1034000.0000000001"/>
    <m/>
    <m/>
    <m/>
    <m/>
    <m/>
    <n v="10"/>
    <m/>
    <x v="1"/>
    <x v="0"/>
  </r>
  <r>
    <n v="109"/>
    <s v="Microplate(F-from)"/>
    <s v="Greiner, 655101 F type,100개/box"/>
    <s v="box"/>
    <n v="30"/>
    <n v="95800"/>
    <n v="2874000"/>
    <n v="97460"/>
    <n v="2923800"/>
    <n v="95800"/>
    <n v="2874000"/>
    <n v="103400.00000000001"/>
    <n v="3102000.0000000005"/>
    <m/>
    <m/>
    <m/>
    <m/>
    <m/>
    <n v="30"/>
    <m/>
    <x v="4"/>
    <x v="0"/>
  </r>
  <r>
    <n v="110"/>
    <s v="Microplate(V-from)"/>
    <s v="Greiner, 651101 V type,100개/box"/>
    <s v="box"/>
    <n v="3"/>
    <n v="95800"/>
    <n v="287400"/>
    <n v="97460"/>
    <n v="292380"/>
    <n v="95800"/>
    <n v="287400"/>
    <n v="102300.00000000001"/>
    <n v="306900.00000000006"/>
    <m/>
    <m/>
    <m/>
    <n v="3"/>
    <m/>
    <m/>
    <m/>
    <x v="0"/>
    <x v="0"/>
  </r>
  <r>
    <n v="110"/>
    <s v="Microplate(V-from)"/>
    <s v="Greiner, 651101 V type,100개/box"/>
    <s v="box"/>
    <n v="10"/>
    <n v="95800"/>
    <n v="958000"/>
    <n v="97460"/>
    <n v="974600"/>
    <n v="95800"/>
    <n v="958000"/>
    <n v="102300.00000000001"/>
    <n v="1023000.0000000001"/>
    <m/>
    <m/>
    <m/>
    <m/>
    <m/>
    <n v="10"/>
    <m/>
    <x v="1"/>
    <x v="0"/>
  </r>
  <r>
    <n v="111"/>
    <s v="Cell culture plate(6well)"/>
    <s v="SPL #32006, 6-well plate, 50pk/box"/>
    <s v="box"/>
    <n v="2"/>
    <n v="53900"/>
    <n v="107800"/>
    <n v="54780.000000000007"/>
    <n v="109560.00000000001"/>
    <n v="53900"/>
    <n v="107800"/>
    <n v="58300.000000000007"/>
    <n v="116600.00000000001"/>
    <m/>
    <m/>
    <m/>
    <m/>
    <n v="2"/>
    <m/>
    <m/>
    <x v="1"/>
    <x v="0"/>
  </r>
  <r>
    <n v="112"/>
    <s v="Cell culture plate(24well)"/>
    <s v="SPL #032024, 24well, 50pk/box"/>
    <s v="box"/>
    <n v="20"/>
    <n v="56100"/>
    <n v="1122000"/>
    <n v="57090.000000000007"/>
    <n v="1141800.0000000002"/>
    <n v="56100"/>
    <n v="1122000"/>
    <n v="60500.000000000007"/>
    <n v="1210000.0000000002"/>
    <m/>
    <m/>
    <m/>
    <m/>
    <m/>
    <n v="10"/>
    <n v="10"/>
    <x v="4"/>
    <x v="0"/>
  </r>
  <r>
    <n v="113"/>
    <s v="Petri-Dish"/>
    <s v="SPL #10090, 90mm, 10/500"/>
    <s v="box"/>
    <n v="5"/>
    <n v="50600"/>
    <n v="253000"/>
    <n v="51480.000000000007"/>
    <n v="257400.00000000003"/>
    <n v="50600"/>
    <n v="253000"/>
    <n v="55000.000000000007"/>
    <n v="275000.00000000006"/>
    <m/>
    <m/>
    <m/>
    <m/>
    <n v="5"/>
    <m/>
    <m/>
    <x v="1"/>
    <x v="2"/>
  </r>
  <r>
    <n v="114"/>
    <s v="loop and needle"/>
    <s v="SPL #90001, 1 ㎕, 500ea/box"/>
    <s v="box"/>
    <n v="10"/>
    <n v="24000"/>
    <n v="240000"/>
    <n v="24420.000000000004"/>
    <n v="244200.00000000003"/>
    <n v="24000"/>
    <n v="240000"/>
    <n v="26400.000000000004"/>
    <n v="264000.00000000006"/>
    <m/>
    <m/>
    <m/>
    <m/>
    <n v="5"/>
    <n v="5"/>
    <m/>
    <x v="1"/>
    <x v="2"/>
  </r>
  <r>
    <n v="114"/>
    <s v="loop and needle"/>
    <s v="SPL #90001, 1 ㎕, 500ea/box"/>
    <s v="box"/>
    <n v="10"/>
    <n v="24000"/>
    <n v="240000"/>
    <n v="24420.000000000004"/>
    <n v="244200.00000000003"/>
    <n v="24000"/>
    <n v="240000"/>
    <n v="26400.000000000004"/>
    <n v="264000.00000000006"/>
    <m/>
    <m/>
    <m/>
    <m/>
    <m/>
    <m/>
    <n v="10"/>
    <x v="2"/>
    <x v="3"/>
  </r>
  <r>
    <n v="115"/>
    <s v="Virus swab(플라스틱)"/>
    <s v="cat.no.96840/ 5*50ea/pk, Asan(250면봉/pk)"/>
    <s v="pk"/>
    <n v="3"/>
    <n v="117700.00000000001"/>
    <n v="353100.00000000006"/>
    <n v="120560.00000000001"/>
    <n v="361680.00000000006"/>
    <n v="118500"/>
    <n v="355500"/>
    <n v="117700.00000000001"/>
    <n v="353100.00000000006"/>
    <m/>
    <m/>
    <n v="3"/>
    <m/>
    <m/>
    <m/>
    <m/>
    <x v="3"/>
    <x v="0"/>
  </r>
  <r>
    <n v="116"/>
    <s v="Nasal swab_비깅용스왑"/>
    <s v="096830 Choi CARE 50s/ box ASAN"/>
    <s v="box"/>
    <n v="5"/>
    <n v="26000"/>
    <n v="130000"/>
    <n v="26400.000000000004"/>
    <n v="132000.00000000003"/>
    <n v="26000"/>
    <n v="130000"/>
    <n v="28600.000000000004"/>
    <n v="143000.00000000003"/>
    <m/>
    <n v="5"/>
    <m/>
    <m/>
    <m/>
    <m/>
    <m/>
    <x v="2"/>
    <x v="5"/>
  </r>
  <r>
    <n v="117"/>
    <s v="AnaeroGen"/>
    <s v="AN0025A, 2.5L, 10ea/pk"/>
    <s v="pk"/>
    <n v="3"/>
    <n v="63600"/>
    <n v="190800"/>
    <n v="64680.000000000007"/>
    <n v="194040.00000000003"/>
    <n v="63600"/>
    <n v="190800"/>
    <n v="66000"/>
    <n v="198000"/>
    <m/>
    <n v="3"/>
    <m/>
    <m/>
    <m/>
    <m/>
    <m/>
    <x v="2"/>
    <x v="5"/>
  </r>
  <r>
    <n v="118"/>
    <s v="주사기 1cc"/>
    <s v="1ml, 4,200개/box, 25G 5/8, 정림"/>
    <s v="box"/>
    <n v="2"/>
    <n v="394400"/>
    <n v="788800"/>
    <n v="498960.00000000006"/>
    <n v="997920.00000000012"/>
    <n v="394400"/>
    <n v="788800"/>
    <n v="418000"/>
    <n v="836000"/>
    <m/>
    <m/>
    <m/>
    <m/>
    <n v="2"/>
    <m/>
    <m/>
    <x v="1"/>
    <x v="0"/>
  </r>
  <r>
    <n v="119"/>
    <s v="주사기 3cc"/>
    <s v="S-1 3ml, 1800pcs/box, 24G, 19mm, 더블세이프"/>
    <s v="box"/>
    <n v="15"/>
    <n v="101200.00000000001"/>
    <n v="1518000.0000000002"/>
    <n v="159280"/>
    <n v="2389200"/>
    <n v="110700"/>
    <n v="1660500"/>
    <n v="101200.00000000001"/>
    <n v="1518000.0000000002"/>
    <m/>
    <m/>
    <m/>
    <m/>
    <n v="5"/>
    <m/>
    <n v="10"/>
    <x v="1"/>
    <x v="0"/>
  </r>
  <r>
    <n v="120"/>
    <s v="주사기(10ml, 18G)"/>
    <s v="KOVAX-SYRINGE 10ml, 18G, 100개/bx, 12bx/cs"/>
    <s v="cs"/>
    <n v="14"/>
    <n v="124300"/>
    <n v="1740200"/>
    <n v="131560"/>
    <n v="1841840"/>
    <n v="124300"/>
    <n v="1740200"/>
    <n v="189200.00000000003"/>
    <n v="2648800.0000000005"/>
    <m/>
    <m/>
    <m/>
    <m/>
    <m/>
    <m/>
    <n v="14"/>
    <x v="0"/>
    <x v="0"/>
  </r>
  <r>
    <n v="121"/>
    <s v="주사기(10ml, 18G)"/>
    <s v="KOVAX-SYRINGE 10ml, 18G, 100개/bx, 12bx/cs"/>
    <s v="cs"/>
    <n v="2"/>
    <n v="124300"/>
    <n v="248600"/>
    <n v="131560"/>
    <n v="263120"/>
    <n v="124300"/>
    <n v="248600"/>
    <n v="189200.00000000003"/>
    <n v="378400.00000000006"/>
    <n v="2"/>
    <m/>
    <m/>
    <m/>
    <m/>
    <m/>
    <m/>
    <x v="4"/>
    <x v="3"/>
  </r>
  <r>
    <n v="122"/>
    <s v="주사기(10ml, 19G)"/>
    <s v="KOVAX-SYRINGE 10ml, 19G, 100개/bx, 12bx/cs"/>
    <s v="cs"/>
    <n v="10"/>
    <n v="124300"/>
    <n v="1243000"/>
    <n v="131560"/>
    <n v="1315600"/>
    <n v="124300"/>
    <n v="1243000"/>
    <n v="189200.00000000003"/>
    <n v="1892000.0000000002"/>
    <m/>
    <m/>
    <m/>
    <m/>
    <m/>
    <m/>
    <n v="10"/>
    <x v="0"/>
    <x v="0"/>
  </r>
  <r>
    <n v="123"/>
    <s v="일회용 주사침"/>
    <s v="정림, 멸균, 18G, 100/Pk"/>
    <s v="box"/>
    <n v="8"/>
    <n v="3500"/>
    <n v="28000"/>
    <n v="33440"/>
    <n v="267520"/>
    <n v="3500"/>
    <n v="28000"/>
    <n v="6600.0000000000009"/>
    <n v="52800.000000000007"/>
    <m/>
    <m/>
    <m/>
    <m/>
    <n v="8"/>
    <m/>
    <m/>
    <x v="1"/>
    <x v="0"/>
  </r>
  <r>
    <n v="124"/>
    <s v="일회용방역복(회색,유피씨)"/>
    <s v="방수코팅, 유피씨, 보호(boho), 5601, 회색, (L,XL,2XL 사이즈추후협의), 50ea/bx"/>
    <s v="box"/>
    <n v="30"/>
    <n v="441100.00000000006"/>
    <n v="13233000.000000002"/>
    <n v="462000.00000000006"/>
    <n v="13860000.000000002"/>
    <n v="454300"/>
    <n v="13629000"/>
    <n v="441100.00000000006"/>
    <n v="13233000.000000002"/>
    <m/>
    <m/>
    <m/>
    <m/>
    <m/>
    <m/>
    <n v="30"/>
    <x v="1"/>
    <x v="0"/>
  </r>
  <r>
    <n v="124"/>
    <s v="일회용방역복(회색,유피씨)"/>
    <s v="방수코팅, 유피씨, 보호(boho), 5601, 회색, (L,XL,2XL 사이즈추후협의), 50ea/bx"/>
    <s v="box"/>
    <n v="52"/>
    <n v="441100.00000000006"/>
    <n v="22937200.000000004"/>
    <n v="462000.00000000006"/>
    <n v="24024000.000000004"/>
    <n v="454300"/>
    <n v="23623600"/>
    <n v="441100.00000000006"/>
    <n v="22937200.000000004"/>
    <n v="20"/>
    <m/>
    <m/>
    <m/>
    <m/>
    <n v="32"/>
    <m/>
    <x v="4"/>
    <x v="0"/>
  </r>
  <r>
    <n v="125"/>
    <s v="일회용방역복(회색,성진벳)"/>
    <s v="보호복, 성진벳, SJ100P2 원피스형, 주머니2개, 회색, (L,XL,2XL 사이즈추후협의) 24벌/bx"/>
    <s v="box"/>
    <n v="10"/>
    <n v="233200.00000000003"/>
    <n v="2332000.0000000005"/>
    <n v="237600.00000000003"/>
    <n v="2376000.0000000005"/>
    <n v="233600"/>
    <n v="2336000"/>
    <n v="233200.00000000003"/>
    <n v="2332000.0000000005"/>
    <m/>
    <m/>
    <m/>
    <m/>
    <n v="10"/>
    <m/>
    <m/>
    <x v="1"/>
    <x v="0"/>
  </r>
  <r>
    <n v="125"/>
    <s v="일회용방역복(회색,성진벳)"/>
    <s v="보호복, 성진벳, SJ100P2 원피스형, 주머니2개, 회색, (L,XL,2XL 사이즈추후협의) 24벌/bx"/>
    <s v="box"/>
    <n v="35"/>
    <n v="233200.00000000003"/>
    <n v="8162000.0000000009"/>
    <n v="237600.00000000003"/>
    <n v="8316000.0000000009"/>
    <n v="233600"/>
    <n v="8176000"/>
    <n v="233200.00000000003"/>
    <n v="8162000.0000000009"/>
    <n v="35"/>
    <m/>
    <m/>
    <m/>
    <m/>
    <m/>
    <m/>
    <x v="4"/>
    <x v="0"/>
  </r>
  <r>
    <n v="126"/>
    <s v="BL3 일회용 보호복"/>
    <s v="3M보호복 TYPE 5/6, 4545 (size : M-XL, 사이즈추후협의), 20벌/box"/>
    <s v="box"/>
    <n v="5"/>
    <n v="167200"/>
    <n v="836000"/>
    <n v="202400"/>
    <n v="1012000"/>
    <n v="186900"/>
    <n v="934500"/>
    <n v="167200"/>
    <n v="836000"/>
    <m/>
    <m/>
    <m/>
    <m/>
    <n v="5"/>
    <m/>
    <m/>
    <x v="1"/>
    <x v="0"/>
  </r>
  <r>
    <n v="127"/>
    <s v="초동방역세트(level D)"/>
    <s v="7종(방역복EN14126, 비닐장화, 부츠커버Nonslip,  방역용KF94마스크, 헤어캡, 반코팅장갑, 니트릴15Mpa,) 30SET/BOX, GigaJ, GG-1002"/>
    <s v="box"/>
    <n v="5"/>
    <n v="528000"/>
    <n v="2640000"/>
    <n v="541200"/>
    <n v="2706000"/>
    <n v="532200"/>
    <n v="2661000"/>
    <n v="528000"/>
    <n v="2640000"/>
    <m/>
    <m/>
    <m/>
    <n v="5"/>
    <m/>
    <m/>
    <m/>
    <x v="0"/>
    <x v="0"/>
  </r>
  <r>
    <n v="127"/>
    <s v="초동방역세트(level D)"/>
    <s v="7종(방역복EN14126, 비닐장화, 부츠커버Nonslip,  방역용KF94마스크, 헤어캡, 반코팅장갑, 니트릴15Mpa,) 30SET/BOX, GigaJ, GG-1002"/>
    <s v="box"/>
    <n v="5"/>
    <n v="528000"/>
    <n v="2640000"/>
    <n v="541200"/>
    <n v="2706000"/>
    <n v="532200"/>
    <n v="2661000"/>
    <n v="528000"/>
    <n v="2640000"/>
    <m/>
    <m/>
    <m/>
    <m/>
    <n v="5"/>
    <m/>
    <m/>
    <x v="1"/>
    <x v="0"/>
  </r>
  <r>
    <n v="128"/>
    <s v="방역용 라운드캡"/>
    <s v="유한킴벌리, 크린가드 라운드캡,#4402183, 100ea/pk, 6pk/box"/>
    <s v="box"/>
    <n v="1"/>
    <n v="181700"/>
    <n v="181700"/>
    <n v="220440.00000000003"/>
    <n v="220440.00000000003"/>
    <n v="181700"/>
    <n v="181700"/>
    <n v="194700.00000000003"/>
    <n v="194700.00000000003"/>
    <m/>
    <m/>
    <m/>
    <m/>
    <n v="1"/>
    <m/>
    <m/>
    <x v="1"/>
    <x v="0"/>
  </r>
  <r>
    <n v="129"/>
    <s v="방역용 비닐헤어캡"/>
    <s v="울트라클린, 투명비닐캡, 10매/pk"/>
    <s v="pk"/>
    <n v="100"/>
    <n v="2000"/>
    <n v="200000"/>
    <n v="2640"/>
    <n v="264000"/>
    <n v="2000"/>
    <n v="200000"/>
    <n v="2200"/>
    <n v="220000"/>
    <m/>
    <m/>
    <m/>
    <n v="100"/>
    <m/>
    <m/>
    <m/>
    <x v="0"/>
    <x v="0"/>
  </r>
  <r>
    <n v="130"/>
    <s v="방역용 덧신(비닐) "/>
    <s v="Dain, Guardman, A629322712, 100개(50쌍)/pk"/>
    <s v="pk"/>
    <n v="50"/>
    <n v="28400"/>
    <n v="1420000"/>
    <n v="28820.000000000004"/>
    <n v="1441000.0000000002"/>
    <n v="28400"/>
    <n v="1420000"/>
    <n v="30800"/>
    <n v="1540000"/>
    <m/>
    <m/>
    <m/>
    <m/>
    <m/>
    <n v="50"/>
    <m/>
    <x v="0"/>
    <x v="0"/>
  </r>
  <r>
    <n v="130"/>
    <s v="방역용 덧신(비닐) "/>
    <s v="Dain, Guardman, A629322712, 100개(50쌍)/pk"/>
    <s v="pk"/>
    <n v="5"/>
    <n v="28400"/>
    <n v="142000"/>
    <n v="28820.000000000004"/>
    <n v="144100.00000000003"/>
    <n v="28400"/>
    <n v="142000"/>
    <n v="30800"/>
    <n v="154000"/>
    <m/>
    <m/>
    <m/>
    <m/>
    <n v="5"/>
    <m/>
    <m/>
    <x v="1"/>
    <x v="0"/>
  </r>
  <r>
    <n v="131"/>
    <s v="방역용 덧신(합지)"/>
    <s v="통기성 필름+부직포, UPC, 미끄럼방지 없음, 100pair/box"/>
    <s v="box"/>
    <n v="29"/>
    <n v="138600"/>
    <n v="4019400"/>
    <n v="145200"/>
    <n v="4210800"/>
    <n v="142800"/>
    <n v="4141200"/>
    <n v="138600"/>
    <n v="4019400"/>
    <n v="4"/>
    <m/>
    <m/>
    <m/>
    <m/>
    <m/>
    <n v="25"/>
    <x v="4"/>
    <x v="0"/>
  </r>
  <r>
    <n v="132"/>
    <s v="방역용 장화"/>
    <s v="WBM-02, 남녀공용 기본장화, 남색, (사이즈 추후협의)"/>
    <s v="ea"/>
    <n v="6"/>
    <n v="37600"/>
    <n v="225600"/>
    <n v="52800.000000000007"/>
    <n v="316800.00000000006"/>
    <n v="37600"/>
    <n v="225600"/>
    <n v="41800"/>
    <n v="250800"/>
    <m/>
    <m/>
    <m/>
    <m/>
    <m/>
    <n v="6"/>
    <m/>
    <x v="0"/>
    <x v="0"/>
  </r>
  <r>
    <n v="132"/>
    <s v="방역용 장화"/>
    <s v="WBM-02, 남녀공용 기본장화, 남색, (사이즈 추후협의)"/>
    <s v="ea"/>
    <n v="10"/>
    <n v="37600"/>
    <n v="376000"/>
    <n v="52800.000000000007"/>
    <n v="528000.00000000012"/>
    <n v="37600"/>
    <n v="376000"/>
    <n v="41800"/>
    <n v="418000"/>
    <m/>
    <m/>
    <m/>
    <m/>
    <m/>
    <m/>
    <n v="10"/>
    <x v="3"/>
    <x v="3"/>
  </r>
  <r>
    <n v="133"/>
    <s v="방역용 방한장화"/>
    <s v="보생, 겨울용 방한장화, 국산, (색상, 사이즈 추후 협의)"/>
    <s v="ea"/>
    <n v="10"/>
    <n v="26400.000000000004"/>
    <n v="264000.00000000006"/>
    <n v="39270"/>
    <n v="392700"/>
    <n v="26500"/>
    <n v="265000"/>
    <n v="26400.000000000004"/>
    <n v="264000.00000000006"/>
    <n v="10"/>
    <m/>
    <m/>
    <m/>
    <m/>
    <m/>
    <m/>
    <x v="4"/>
    <x v="0"/>
  </r>
  <r>
    <n v="134"/>
    <s v="방역용 장화"/>
    <s v="보생 장화, 재질 PVC, 미끄럼방지, 청색(사이즈 추후 협의)"/>
    <s v="ea"/>
    <n v="10"/>
    <n v="22900"/>
    <n v="229000"/>
    <n v="43560"/>
    <n v="435600"/>
    <n v="22900"/>
    <n v="229000"/>
    <n v="25300.000000000004"/>
    <n v="253000.00000000003"/>
    <m/>
    <m/>
    <m/>
    <m/>
    <m/>
    <m/>
    <n v="10"/>
    <x v="0"/>
    <x v="0"/>
  </r>
  <r>
    <n v="134"/>
    <s v="방역용 장화"/>
    <s v="보생 장화, 재질 PVC, 미끄럼방지, 청색(사이즈 추후 협의)"/>
    <s v="ea"/>
    <n v="10"/>
    <n v="22900"/>
    <n v="229000"/>
    <n v="43560"/>
    <n v="435600"/>
    <n v="22900"/>
    <n v="229000"/>
    <n v="25300.000000000004"/>
    <n v="253000.00000000003"/>
    <n v="10"/>
    <m/>
    <m/>
    <m/>
    <m/>
    <m/>
    <m/>
    <x v="4"/>
    <x v="0"/>
  </r>
  <r>
    <n v="135"/>
    <s v="방역용 발목 장화"/>
    <s v="OHS-SSRB1103, PVC,(사이즈색상 추후협의)"/>
    <s v="ea"/>
    <n v="13"/>
    <n v="14500"/>
    <n v="188500"/>
    <n v="15180.000000000002"/>
    <n v="197340.00000000003"/>
    <n v="14500"/>
    <n v="188500"/>
    <n v="16500"/>
    <n v="214500"/>
    <m/>
    <m/>
    <m/>
    <n v="5"/>
    <m/>
    <n v="3"/>
    <n v="5"/>
    <x v="0"/>
    <x v="0"/>
  </r>
  <r>
    <n v="135"/>
    <s v="방역용 발목 장화"/>
    <s v="OHS-SSRB1103, PVC,(사이즈색상 추후협의)"/>
    <s v="ea"/>
    <n v="7"/>
    <n v="14500"/>
    <n v="101500"/>
    <n v="15180.000000000002"/>
    <n v="106260.00000000001"/>
    <n v="14500"/>
    <n v="101500"/>
    <n v="16500"/>
    <n v="115500"/>
    <n v="7"/>
    <m/>
    <m/>
    <m/>
    <m/>
    <m/>
    <m/>
    <x v="4"/>
    <x v="0"/>
  </r>
  <r>
    <n v="136"/>
    <s v="BL2 실험실 전용 안전화"/>
    <s v="ecowave, crocs (사이즈색상 추후협의)"/>
    <s v="ea"/>
    <n v="42"/>
    <n v="112000"/>
    <n v="4704000"/>
    <n v="131890"/>
    <n v="5539380"/>
    <n v="112000"/>
    <n v="4704000"/>
    <n v="114400.00000000001"/>
    <n v="4804800.0000000009"/>
    <m/>
    <m/>
    <m/>
    <n v="5"/>
    <m/>
    <n v="16"/>
    <n v="21"/>
    <x v="0"/>
    <x v="0"/>
  </r>
  <r>
    <n v="136"/>
    <s v="BL2 실험실 전용 안전화"/>
    <s v="ecowave, crocs (사이즈색상 추후협의)"/>
    <s v="ea"/>
    <n v="23"/>
    <n v="112000"/>
    <n v="2576000"/>
    <n v="131890"/>
    <n v="3033470"/>
    <n v="112000"/>
    <n v="2576000"/>
    <n v="114400.00000000001"/>
    <n v="2631200.0000000005"/>
    <n v="23"/>
    <m/>
    <m/>
    <m/>
    <m/>
    <m/>
    <m/>
    <x v="4"/>
    <x v="0"/>
  </r>
  <r>
    <n v="136"/>
    <s v="BL2 실험실 전용 안전화"/>
    <s v="ecowave, crocs (사이즈색상 추후협의)"/>
    <s v="ea"/>
    <n v="7"/>
    <n v="112000"/>
    <n v="784000"/>
    <n v="131890"/>
    <n v="923230"/>
    <n v="112000"/>
    <n v="784000"/>
    <n v="114400.00000000001"/>
    <n v="800800.00000000012"/>
    <m/>
    <n v="7"/>
    <m/>
    <m/>
    <m/>
    <m/>
    <m/>
    <x v="2"/>
    <x v="3"/>
  </r>
  <r>
    <n v="136"/>
    <s v="BL2 실험실 전용 안전화"/>
    <s v="ecowave, crocs (사이즈색상 추후협의)"/>
    <s v="ea"/>
    <n v="8"/>
    <n v="112000"/>
    <n v="896000"/>
    <n v="131890"/>
    <n v="1055120"/>
    <n v="112000"/>
    <n v="896000"/>
    <n v="114400.00000000001"/>
    <n v="915200.00000000012"/>
    <m/>
    <m/>
    <n v="8"/>
    <m/>
    <m/>
    <m/>
    <m/>
    <x v="3"/>
    <x v="0"/>
  </r>
  <r>
    <n v="136"/>
    <s v="BL2 실험실 전용 안전화"/>
    <s v="ecowave, crocs (사이즈색상 추후협의)"/>
    <s v="ea"/>
    <n v="34"/>
    <n v="112000"/>
    <n v="3808000"/>
    <n v="131890"/>
    <n v="4484260"/>
    <n v="112000"/>
    <n v="3808000"/>
    <n v="114400.00000000001"/>
    <n v="3889600.0000000005"/>
    <m/>
    <m/>
    <m/>
    <m/>
    <n v="34"/>
    <m/>
    <m/>
    <x v="1"/>
    <x v="0"/>
  </r>
  <r>
    <n v="137"/>
    <s v="방역용 마스크"/>
    <s v="퓨어네이처(KF94), 국산, 개별포장, 30ea/pk, 12pk/box(사이즈 추후 협의)"/>
    <s v="box"/>
    <n v="5"/>
    <n v="178800"/>
    <n v="894000"/>
    <n v="237600"/>
    <n v="1188000"/>
    <n v="178800"/>
    <n v="894000"/>
    <n v="179300"/>
    <n v="896500"/>
    <m/>
    <m/>
    <n v="5"/>
    <m/>
    <m/>
    <m/>
    <m/>
    <x v="3"/>
    <x v="0"/>
  </r>
  <r>
    <n v="137"/>
    <s v="방역용 마스크"/>
    <s v="퓨어네이처(KF94), 국산, 개별포장, 30ea/pk, 12pk/box(사이즈 추후 협의)"/>
    <s v="box"/>
    <n v="10"/>
    <n v="178800"/>
    <n v="1788000"/>
    <n v="237600"/>
    <n v="2376000"/>
    <n v="178800"/>
    <n v="1788000"/>
    <n v="179300"/>
    <n v="1793000"/>
    <m/>
    <m/>
    <m/>
    <m/>
    <n v="10"/>
    <m/>
    <m/>
    <x v="1"/>
    <x v="0"/>
  </r>
  <r>
    <n v="137"/>
    <s v="방역용 마스크"/>
    <s v="퓨어네이처(KF94), 국산, 개별포장, 30ea/pk, 12pk/box(사이즈 추후 협의)"/>
    <s v="box"/>
    <n v="10"/>
    <n v="178800"/>
    <n v="1788000"/>
    <n v="237600"/>
    <n v="2376000"/>
    <n v="178800"/>
    <n v="1788000"/>
    <n v="179300"/>
    <n v="1793000"/>
    <m/>
    <m/>
    <m/>
    <m/>
    <m/>
    <m/>
    <n v="10"/>
    <x v="0"/>
    <x v="0"/>
  </r>
  <r>
    <n v="138"/>
    <s v="방역용 마스크"/>
    <s v="KF94, Aer 어드밴스드, 국산, 화이트, size-M/L, 50개/bx (사이즈 추후협의)"/>
    <s v="box"/>
    <n v="4"/>
    <n v="44000"/>
    <n v="176000"/>
    <n v="47080.000000000007"/>
    <n v="188320.00000000003"/>
    <n v="48300"/>
    <n v="193200"/>
    <n v="44000"/>
    <n v="176000"/>
    <m/>
    <m/>
    <n v="4"/>
    <m/>
    <m/>
    <m/>
    <m/>
    <x v="3"/>
    <x v="0"/>
  </r>
  <r>
    <n v="138"/>
    <s v="방역용 마스크"/>
    <s v="KF94, Aer 어드밴스드, 국산, 화이트, size-M/L, 50개/bx (사이즈 추후협의)"/>
    <s v="box"/>
    <n v="20"/>
    <n v="44000"/>
    <n v="880000"/>
    <n v="47080.000000000007"/>
    <n v="941600.00000000012"/>
    <n v="48300"/>
    <n v="966000"/>
    <n v="44000"/>
    <n v="880000"/>
    <m/>
    <m/>
    <m/>
    <m/>
    <n v="20"/>
    <m/>
    <m/>
    <x v="1"/>
    <x v="0"/>
  </r>
  <r>
    <n v="138"/>
    <s v="방역용 마스크"/>
    <s v="KF94, Aer 어드밴스드, 국산, 화이트, size-M/L, 50개/bx (사이즈 추후협의)"/>
    <s v="box"/>
    <n v="5"/>
    <n v="44000"/>
    <n v="220000"/>
    <n v="47080.000000000007"/>
    <n v="235400.00000000003"/>
    <n v="48300"/>
    <n v="241500"/>
    <n v="44000"/>
    <n v="220000"/>
    <m/>
    <n v="5"/>
    <m/>
    <m/>
    <m/>
    <m/>
    <m/>
    <x v="2"/>
    <x v="4"/>
  </r>
  <r>
    <n v="139"/>
    <s v="방역용 폼코팅장갑"/>
    <s v="3M 슈퍼그립200(Nitrile 폼코팅장갑), size M, size L(사이즈 추후협의), 그레이, 10켤레/pk"/>
    <s v="pk"/>
    <n v="50"/>
    <n v="24000"/>
    <n v="1200000"/>
    <n v="31020.000000000004"/>
    <n v="1551000.0000000002"/>
    <n v="24000"/>
    <n v="1200000"/>
    <n v="25300.000000000004"/>
    <n v="1265000.0000000002"/>
    <m/>
    <m/>
    <m/>
    <n v="30"/>
    <m/>
    <m/>
    <n v="20"/>
    <x v="0"/>
    <x v="0"/>
  </r>
  <r>
    <n v="140"/>
    <s v="방역용(실험용) 비닐장갑"/>
    <s v="폴리글러브, 국산, 폴리에틸렌, 두께 0.02mm, 200매/pk,*10개/box, 사이즈 M"/>
    <s v="box"/>
    <n v="10"/>
    <n v="24200.000000000004"/>
    <n v="242000.00000000003"/>
    <n v="29040.000000000004"/>
    <n v="290400.00000000006"/>
    <n v="25200"/>
    <n v="252000"/>
    <n v="24200.000000000004"/>
    <n v="242000.00000000003"/>
    <m/>
    <m/>
    <m/>
    <m/>
    <n v="10"/>
    <m/>
    <m/>
    <x v="1"/>
    <x v="0"/>
  </r>
  <r>
    <n v="141"/>
    <s v="밧줄(￠10mm)"/>
    <s v="PP재질, 10mm*150m/roll 100~120M, 백색"/>
    <s v="roll"/>
    <n v="4"/>
    <n v="39600"/>
    <n v="158400"/>
    <n v="51920.000000000007"/>
    <n v="207680.00000000003"/>
    <n v="40000"/>
    <n v="160000"/>
    <n v="39600"/>
    <n v="158400"/>
    <m/>
    <m/>
    <m/>
    <m/>
    <m/>
    <m/>
    <n v="4"/>
    <x v="4"/>
    <x v="0"/>
  </r>
  <r>
    <n v="142"/>
    <s v="혈청분리용 나무막대"/>
    <s v="wooden stick(목봉), 솜없음, 6inch, 200ea/10봉/box"/>
    <s v="box"/>
    <n v="20"/>
    <n v="8800"/>
    <n v="176000"/>
    <n v="11110"/>
    <n v="222200"/>
    <n v="17600"/>
    <n v="352000"/>
    <n v="8800"/>
    <n v="176000"/>
    <m/>
    <m/>
    <m/>
    <m/>
    <m/>
    <m/>
    <n v="20"/>
    <x v="4"/>
    <x v="0"/>
  </r>
  <r>
    <n v="143"/>
    <s v="검사용 면봉(나무)"/>
    <s v="멸균 면봉 10면봉/ea , 50ea/pk (500면봉/pk), 수성메디"/>
    <s v="pk"/>
    <n v="300"/>
    <n v="8800"/>
    <n v="2640000"/>
    <n v="13310.000000000002"/>
    <n v="3993000.0000000005"/>
    <n v="10400"/>
    <n v="3120000"/>
    <n v="8800"/>
    <n v="2640000"/>
    <m/>
    <m/>
    <m/>
    <m/>
    <n v="100"/>
    <m/>
    <n v="200"/>
    <x v="1"/>
    <x v="0"/>
  </r>
  <r>
    <n v="144"/>
    <s v="swab 면봉(플라스틱)"/>
    <s v="멸균 swab(플라스틱), TFCS-2C, 5입/ea 50ea/pk(250ea) Asan, 국산, 96840"/>
    <s v="pk"/>
    <n v="5"/>
    <n v="118500"/>
    <n v="592500"/>
    <n v="120560.00000000001"/>
    <n v="602800.00000000012"/>
    <n v="118500"/>
    <n v="592500"/>
    <n v="125400.00000000001"/>
    <n v="627000.00000000012"/>
    <m/>
    <m/>
    <m/>
    <n v="5"/>
    <m/>
    <m/>
    <m/>
    <x v="0"/>
    <x v="0"/>
  </r>
  <r>
    <n v="145"/>
    <s v="차량용 비닐매트"/>
    <s v="차량용, 에어텍스 비닐매트, 공용 450매/roll"/>
    <s v="roll"/>
    <n v="9"/>
    <n v="82500"/>
    <n v="742500"/>
    <n v="85800"/>
    <n v="772200"/>
    <n v="89600"/>
    <n v="806400"/>
    <n v="82500"/>
    <n v="742500"/>
    <m/>
    <m/>
    <m/>
    <n v="3"/>
    <m/>
    <n v="6"/>
    <m/>
    <x v="0"/>
    <x v="0"/>
  </r>
  <r>
    <n v="146"/>
    <s v="지퍼백(대형)"/>
    <s v="크린랩, 크린알뜰지퍼백, 30*35cm, 50매/pk"/>
    <s v="pk"/>
    <n v="50"/>
    <n v="9900"/>
    <n v="495000"/>
    <n v="12870.000000000002"/>
    <n v="643500.00000000012"/>
    <n v="10300"/>
    <n v="515000"/>
    <n v="9900"/>
    <n v="495000"/>
    <m/>
    <m/>
    <m/>
    <n v="20"/>
    <m/>
    <n v="30"/>
    <m/>
    <x v="0"/>
    <x v="0"/>
  </r>
  <r>
    <n v="146"/>
    <s v="지퍼백(대형)"/>
    <s v="크린랩, 크린알뜰지퍼백, 30*35cm, 50매/pk"/>
    <s v="pk"/>
    <n v="50"/>
    <n v="9900"/>
    <n v="495000"/>
    <n v="12870.000000000002"/>
    <n v="643500.00000000012"/>
    <n v="10300"/>
    <n v="515000"/>
    <n v="9900"/>
    <n v="495000"/>
    <m/>
    <m/>
    <m/>
    <m/>
    <m/>
    <m/>
    <n v="50"/>
    <x v="1"/>
    <x v="0"/>
  </r>
  <r>
    <n v="147"/>
    <s v="지퍼백(중형)"/>
    <s v="크린랩, 크린알뜰지퍼백, 22*27cm, 50매/pk"/>
    <s v="pk"/>
    <n v="20"/>
    <n v="4900"/>
    <n v="98000"/>
    <n v="6490.0000000000009"/>
    <n v="129800.00000000001"/>
    <n v="4900"/>
    <n v="98000"/>
    <n v="5500"/>
    <n v="110000"/>
    <m/>
    <m/>
    <m/>
    <n v="20"/>
    <m/>
    <m/>
    <n v="0"/>
    <x v="0"/>
    <x v="0"/>
  </r>
  <r>
    <n v="147"/>
    <s v="지퍼백(중형)"/>
    <s v="크린랩, 크린알뜰지퍼백, 22*27cm, 50매/pk"/>
    <s v="pk"/>
    <n v="50"/>
    <n v="4900"/>
    <n v="245000"/>
    <n v="6490.0000000000009"/>
    <n v="324500.00000000006"/>
    <n v="4900"/>
    <n v="245000"/>
    <n v="5500"/>
    <n v="275000"/>
    <m/>
    <m/>
    <m/>
    <m/>
    <m/>
    <m/>
    <n v="50"/>
    <x v="1"/>
    <x v="0"/>
  </r>
  <r>
    <n v="148"/>
    <s v="시료봉투(미니)"/>
    <s v="크린랩, 크린백, 미니, 17*25cm, 100매/pk"/>
    <s v="pk"/>
    <n v="50"/>
    <n v="1600"/>
    <n v="80000"/>
    <n v="2090"/>
    <n v="104500"/>
    <n v="1600"/>
    <n v="80000"/>
    <n v="2200"/>
    <n v="110000"/>
    <m/>
    <m/>
    <m/>
    <n v="50"/>
    <m/>
    <m/>
    <m/>
    <x v="0"/>
    <x v="0"/>
  </r>
  <r>
    <n v="149"/>
    <s v="시료봉투(중, 100매)"/>
    <s v="크린랩, 크린백, 중, 25*35cm, 100매/pk"/>
    <s v="pk"/>
    <n v="50"/>
    <n v="2700"/>
    <n v="135000"/>
    <n v="3630.0000000000005"/>
    <n v="181500.00000000003"/>
    <n v="2700"/>
    <n v="135000"/>
    <n v="3300.0000000000005"/>
    <n v="165000.00000000003"/>
    <m/>
    <m/>
    <m/>
    <n v="50"/>
    <m/>
    <m/>
    <m/>
    <x v="0"/>
    <x v="0"/>
  </r>
  <r>
    <n v="149"/>
    <s v="시료봉투(중, 100매)"/>
    <s v="크린랩, 크린백, 중, 25*35cm, 100매/pk"/>
    <s v="pk"/>
    <n v="30"/>
    <n v="2700"/>
    <n v="81000"/>
    <n v="3630.0000000000005"/>
    <n v="108900.00000000001"/>
    <n v="2700"/>
    <n v="81000"/>
    <n v="3300.0000000000005"/>
    <n v="99000.000000000015"/>
    <m/>
    <m/>
    <m/>
    <m/>
    <n v="30"/>
    <m/>
    <m/>
    <x v="1"/>
    <x v="0"/>
  </r>
  <r>
    <n v="150"/>
    <s v="시료봉투(대, 100매)"/>
    <s v="크린랩, 크린백, 30*45, 100장/pk"/>
    <s v="pk"/>
    <n v="40"/>
    <n v="3600"/>
    <n v="144000"/>
    <n v="4730"/>
    <n v="189200"/>
    <n v="3600"/>
    <n v="144000"/>
    <n v="4400"/>
    <n v="176000"/>
    <m/>
    <m/>
    <m/>
    <n v="40"/>
    <m/>
    <m/>
    <m/>
    <x v="0"/>
    <x v="0"/>
  </r>
  <r>
    <n v="150"/>
    <s v="시료봉투(대, 100매)"/>
    <s v="크린랩, 크린백, 30*45, 100장/pk"/>
    <s v="pk"/>
    <n v="50"/>
    <n v="3600"/>
    <n v="180000"/>
    <n v="4730"/>
    <n v="236500"/>
    <n v="3600"/>
    <n v="180000"/>
    <n v="4400"/>
    <n v="220000"/>
    <m/>
    <m/>
    <m/>
    <m/>
    <n v="30"/>
    <m/>
    <n v="20"/>
    <x v="1"/>
    <x v="0"/>
  </r>
  <r>
    <n v="150"/>
    <s v="시료봉투(대, 100매)"/>
    <s v="크린랩, 크린백, 30*45, 100장/pk"/>
    <s v="pk"/>
    <n v="100"/>
    <n v="3600"/>
    <n v="360000"/>
    <n v="4730"/>
    <n v="473000"/>
    <n v="3600"/>
    <n v="360000"/>
    <n v="4400"/>
    <n v="440000"/>
    <m/>
    <m/>
    <m/>
    <m/>
    <m/>
    <n v="100"/>
    <m/>
    <x v="4"/>
    <x v="0"/>
  </r>
  <r>
    <n v="151"/>
    <s v="지퍼백(중,15*20)"/>
    <s v="15*20cm, 100장/pk"/>
    <s v="pk"/>
    <n v="140"/>
    <n v="3300"/>
    <n v="462000"/>
    <n v="4070.0000000000005"/>
    <n v="569800.00000000012"/>
    <n v="3300"/>
    <n v="462000"/>
    <n v="3300.0000000000005"/>
    <n v="462000.00000000006"/>
    <m/>
    <m/>
    <m/>
    <m/>
    <m/>
    <n v="100"/>
    <n v="40"/>
    <x v="0"/>
    <x v="0"/>
  </r>
  <r>
    <n v="152"/>
    <s v="지퍼백(대,20*30)"/>
    <s v="20*30cm, 100장/pk"/>
    <s v="pk"/>
    <n v="100"/>
    <n v="4100"/>
    <n v="410000"/>
    <n v="8360"/>
    <n v="836000"/>
    <n v="4100"/>
    <n v="410000"/>
    <n v="4400"/>
    <n v="440000"/>
    <m/>
    <m/>
    <m/>
    <m/>
    <m/>
    <m/>
    <n v="100"/>
    <x v="1"/>
    <x v="0"/>
  </r>
  <r>
    <n v="153"/>
    <s v="방역용 수술복"/>
    <s v="s.c.r.u.b.s., unisex top&amp;pants 3Pocket, Z1004&amp;1027(색상, 사이즈 추후협의)"/>
    <s v="ea"/>
    <n v="14"/>
    <n v="131100"/>
    <n v="1835400"/>
    <n v="133320"/>
    <n v="1866480"/>
    <n v="131100"/>
    <n v="1835400"/>
    <n v="135300"/>
    <n v="1894200"/>
    <m/>
    <m/>
    <m/>
    <n v="1"/>
    <m/>
    <n v="2"/>
    <n v="11"/>
    <x v="0"/>
    <x v="0"/>
  </r>
  <r>
    <n v="153"/>
    <s v="방역용 수술복"/>
    <s v="s.c.r.u.b.s., unisex top&amp;pants 3Pocket, Z1004&amp;1027(색상, 사이즈 추후협의)"/>
    <s v="ea"/>
    <n v="3"/>
    <n v="131100"/>
    <n v="393300"/>
    <n v="133320"/>
    <n v="399960"/>
    <n v="131100"/>
    <n v="393300"/>
    <n v="135300"/>
    <n v="405900"/>
    <n v="2"/>
    <m/>
    <n v="1"/>
    <m/>
    <m/>
    <m/>
    <m/>
    <x v="4"/>
    <x v="0"/>
  </r>
  <r>
    <n v="154"/>
    <s v="방역용 수술복"/>
    <s v="굿유니폼 (에비슨509상하세트/여성)&amp;(캠벨510상하세트/남성)(색상, 사이즈 추후협의)"/>
    <s v="ea"/>
    <n v="4"/>
    <n v="135600"/>
    <n v="542400"/>
    <n v="137940"/>
    <n v="551760"/>
    <n v="135600"/>
    <n v="542400"/>
    <n v="139700"/>
    <n v="558800"/>
    <m/>
    <n v="4"/>
    <m/>
    <m/>
    <m/>
    <m/>
    <m/>
    <x v="2"/>
    <x v="4"/>
  </r>
  <r>
    <n v="154"/>
    <s v="방역용 수술복"/>
    <s v="굿유니폼 (에비슨509상하세트/여성)&amp;(캠벨510상하세트/남성)(색상, 사이즈 추후협의)"/>
    <s v="ea"/>
    <n v="19"/>
    <n v="135600"/>
    <n v="2576400"/>
    <n v="137940"/>
    <n v="2620860"/>
    <n v="135600"/>
    <n v="2576400"/>
    <n v="139700"/>
    <n v="2654300"/>
    <m/>
    <m/>
    <m/>
    <m/>
    <m/>
    <n v="11"/>
    <n v="8"/>
    <x v="0"/>
    <x v="0"/>
  </r>
  <r>
    <n v="155"/>
    <s v="동절기 수술복"/>
    <s v="상하의세트,K287(남), K209(여),에스더,방한기모 지퍼형, 어깨 스냅단추(제작),상의포켓3,옆트임,네이비 (사이즈 추후협의)"/>
    <s v="ea"/>
    <n v="2"/>
    <n v="92200"/>
    <n v="184400"/>
    <n v="156090"/>
    <n v="312180"/>
    <n v="92200"/>
    <n v="184400"/>
    <n v="94600.000000000015"/>
    <n v="189200.00000000003"/>
    <m/>
    <m/>
    <m/>
    <m/>
    <m/>
    <n v="1"/>
    <n v="1"/>
    <x v="0"/>
    <x v="0"/>
  </r>
  <r>
    <n v="156"/>
    <s v="방역용 양말"/>
    <s v="냄새몰 양말, 중목(남녀,화이트,그레이,블랙 골고루), 사이즈 추후협의"/>
    <s v="ea"/>
    <n v="50"/>
    <n v="6200"/>
    <n v="310000"/>
    <n v="6930.0000000000009"/>
    <n v="346500.00000000006"/>
    <n v="6200"/>
    <n v="310000"/>
    <n v="6600"/>
    <n v="330000"/>
    <m/>
    <m/>
    <m/>
    <m/>
    <m/>
    <m/>
    <n v="50"/>
    <x v="0"/>
    <x v="0"/>
  </r>
  <r>
    <n v="157"/>
    <s v="실험실 가디건"/>
    <s v="s.c.r.u.b.s., unisex 3-pocket jacket, Z1032(색상,사이즈 추후협의)"/>
    <s v="ea"/>
    <n v="21"/>
    <n v="75300"/>
    <n v="1581300"/>
    <n v="76560"/>
    <n v="1607760"/>
    <n v="75300"/>
    <n v="1581300"/>
    <n v="94600"/>
    <n v="1986600"/>
    <m/>
    <m/>
    <m/>
    <n v="1"/>
    <m/>
    <n v="12"/>
    <n v="8"/>
    <x v="0"/>
    <x v="0"/>
  </r>
  <r>
    <n v="157"/>
    <s v="실험실 가디건"/>
    <s v="s.c.r.u.b.s., unisex 3-pocket jacket, Z1032(색상,사이즈 추후협의)"/>
    <s v="ea"/>
    <n v="25"/>
    <n v="75300"/>
    <n v="1882500"/>
    <n v="76560"/>
    <n v="1914000"/>
    <n v="75300"/>
    <n v="1882500"/>
    <n v="94600"/>
    <n v="2365000"/>
    <m/>
    <m/>
    <m/>
    <m/>
    <n v="25"/>
    <m/>
    <m/>
    <x v="1"/>
    <x v="0"/>
  </r>
  <r>
    <n v="157"/>
    <s v="실험실 가디건"/>
    <s v="s.c.r.u.b.s., unisex 3-pocket jacket, Z1032(색상,사이즈 추후협의)"/>
    <s v="ea"/>
    <n v="2"/>
    <n v="75300"/>
    <n v="150600"/>
    <n v="76560"/>
    <n v="153120"/>
    <n v="75300"/>
    <n v="150600"/>
    <n v="94600"/>
    <n v="189200"/>
    <n v="2"/>
    <m/>
    <m/>
    <m/>
    <m/>
    <m/>
    <m/>
    <x v="4"/>
    <x v="0"/>
  </r>
  <r>
    <n v="157"/>
    <s v="실험실 가디건"/>
    <s v="s.c.r.u.b.s., unisex 3-pocket jacket, Z1032(색상,사이즈 추후협의)"/>
    <s v="ea"/>
    <n v="4"/>
    <n v="75300"/>
    <n v="301200"/>
    <n v="76560"/>
    <n v="306240"/>
    <n v="75300"/>
    <n v="301200"/>
    <n v="94600"/>
    <n v="378400"/>
    <m/>
    <m/>
    <n v="4"/>
    <m/>
    <m/>
    <m/>
    <m/>
    <x v="3"/>
    <x v="3"/>
  </r>
  <r>
    <n v="158"/>
    <s v="실험실 가운"/>
    <s v="SJ308덧가운, BL2실험실 가운, 굿유니폼(사이즈색상 추후협의)"/>
    <s v="ea"/>
    <n v="7"/>
    <n v="57000"/>
    <n v="399000"/>
    <n v="57970.000000000007"/>
    <n v="405790.00000000006"/>
    <n v="57000"/>
    <n v="399000"/>
    <n v="58300.000000000007"/>
    <n v="408100.00000000006"/>
    <m/>
    <n v="7"/>
    <m/>
    <m/>
    <m/>
    <m/>
    <m/>
    <x v="2"/>
    <x v="4"/>
  </r>
  <r>
    <n v="158"/>
    <s v="실험실 가운"/>
    <s v="SJ308덧가운, BL2실험실 가운, 굿유니폼(사이즈색상 추후협의)"/>
    <s v="ea"/>
    <n v="17"/>
    <n v="57000"/>
    <n v="969000"/>
    <n v="57970.000000000007"/>
    <n v="985490.00000000012"/>
    <n v="57000"/>
    <n v="969000"/>
    <n v="58300.000000000007"/>
    <n v="991100.00000000012"/>
    <n v="17"/>
    <m/>
    <m/>
    <m/>
    <m/>
    <m/>
    <m/>
    <x v="4"/>
    <x v="0"/>
  </r>
  <r>
    <n v="158"/>
    <s v="실험실 가운"/>
    <s v="SJ308덧가운, BL2실험실 가운, 굿유니폼(사이즈색상 추후협의)"/>
    <s v="ea"/>
    <n v="3"/>
    <n v="57000"/>
    <n v="171000"/>
    <n v="57970.000000000007"/>
    <n v="173910.00000000003"/>
    <n v="57000"/>
    <n v="171000"/>
    <n v="58300.000000000007"/>
    <n v="174900.00000000003"/>
    <m/>
    <m/>
    <n v="3"/>
    <m/>
    <m/>
    <m/>
    <m/>
    <x v="3"/>
    <x v="3"/>
  </r>
  <r>
    <n v="158"/>
    <s v="실험실 가운"/>
    <s v="SJ308덧가운, BL2실험실 가운, 굿유니폼(사이즈색상 추후협의)"/>
    <s v="ea"/>
    <n v="9"/>
    <n v="57000"/>
    <n v="513000"/>
    <n v="57970.000000000007"/>
    <n v="521730.00000000006"/>
    <n v="57000"/>
    <n v="513000"/>
    <n v="58300.000000000007"/>
    <n v="524700.00000000012"/>
    <m/>
    <m/>
    <m/>
    <n v="4"/>
    <m/>
    <n v="2"/>
    <n v="3"/>
    <x v="0"/>
    <x v="0"/>
  </r>
  <r>
    <n v="158"/>
    <s v="실험실 가운"/>
    <s v="SJ308덧가운, BL2실험실 가운, 굿유니폼(사이즈색상 추후협의)"/>
    <s v="ea"/>
    <n v="8"/>
    <n v="57000"/>
    <n v="456000"/>
    <n v="57970.000000000007"/>
    <n v="463760.00000000006"/>
    <n v="57000"/>
    <n v="456000"/>
    <n v="58300.000000000007"/>
    <n v="466400.00000000006"/>
    <m/>
    <m/>
    <m/>
    <m/>
    <n v="8"/>
    <m/>
    <m/>
    <x v="1"/>
    <x v="3"/>
  </r>
  <r>
    <n v="159"/>
    <s v="출장용 세면세트"/>
    <s v="LG생활건강, 여행용 트레블키트, MINIS, 6종(샴푸,컨디셔너,폼,바디워시,치약,칫솔)"/>
    <s v="ea"/>
    <n v="10"/>
    <n v="7500"/>
    <n v="75000"/>
    <n v="8470"/>
    <n v="84700"/>
    <n v="7500"/>
    <n v="75000"/>
    <n v="8800"/>
    <n v="88000"/>
    <m/>
    <m/>
    <m/>
    <n v="10"/>
    <m/>
    <m/>
    <m/>
    <x v="0"/>
    <x v="0"/>
  </r>
  <r>
    <n v="160"/>
    <s v="출장용 세면세트"/>
    <s v="market 365, 6종 여행용 세면도구 세트, 블랙"/>
    <s v="ea"/>
    <n v="25"/>
    <n v="11000"/>
    <n v="275000"/>
    <n v="12870.000000000002"/>
    <n v="321750.00000000006"/>
    <n v="11900"/>
    <n v="297500"/>
    <n v="11000"/>
    <n v="275000"/>
    <m/>
    <m/>
    <m/>
    <m/>
    <m/>
    <m/>
    <n v="25"/>
    <x v="1"/>
    <x v="0"/>
  </r>
  <r>
    <n v="161"/>
    <s v="방역용 핫팩"/>
    <s v="핫앤핫 혹한기형(녹색), 160g*100개/박스"/>
    <s v="box"/>
    <n v="5"/>
    <n v="77900"/>
    <n v="389500"/>
    <n v="102960.00000000001"/>
    <n v="514800.00000000006"/>
    <n v="77900"/>
    <n v="389500"/>
    <n v="152900"/>
    <n v="764500"/>
    <m/>
    <m/>
    <m/>
    <n v="5"/>
    <m/>
    <m/>
    <m/>
    <x v="0"/>
    <x v="0"/>
  </r>
  <r>
    <n v="161"/>
    <s v="방역용 핫팩"/>
    <s v="핫앤핫 혹한기형(녹색), 160g*100개/박스"/>
    <s v="box"/>
    <n v="11"/>
    <n v="77900"/>
    <n v="856900"/>
    <n v="102960.00000000001"/>
    <n v="1132560.0000000002"/>
    <n v="77900"/>
    <n v="856900"/>
    <n v="152900"/>
    <n v="1681900"/>
    <m/>
    <m/>
    <n v="5"/>
    <m/>
    <m/>
    <m/>
    <n v="6"/>
    <x v="3"/>
    <x v="3"/>
  </r>
  <r>
    <n v="161"/>
    <s v="방역용 핫팩"/>
    <s v="핫앤핫 혹한기형(녹색), 160g*100개/박스"/>
    <s v="box"/>
    <n v="10"/>
    <n v="77900"/>
    <n v="779000"/>
    <n v="102960.00000000001"/>
    <n v="1029600.0000000001"/>
    <n v="77900"/>
    <n v="779000"/>
    <n v="152900"/>
    <n v="1529000"/>
    <m/>
    <m/>
    <m/>
    <m/>
    <n v="10"/>
    <m/>
    <m/>
    <x v="1"/>
    <x v="0"/>
  </r>
  <r>
    <n v="161"/>
    <s v="방역용 핫팩"/>
    <s v="핫앤핫 혹한기형(녹색), 160g*100개/박스"/>
    <s v="box"/>
    <n v="1"/>
    <n v="77900"/>
    <n v="77900"/>
    <n v="102960.00000000001"/>
    <n v="102960.00000000001"/>
    <n v="77900"/>
    <n v="77900"/>
    <n v="152900"/>
    <n v="152900"/>
    <m/>
    <n v="1"/>
    <m/>
    <m/>
    <m/>
    <m/>
    <m/>
    <x v="2"/>
    <x v="4"/>
  </r>
  <r>
    <n v="161"/>
    <s v="방역용 핫팩"/>
    <s v="핫앤핫 혹한기형(녹색), 160g*100개/박스"/>
    <s v="box"/>
    <n v="7"/>
    <n v="77900"/>
    <n v="545300"/>
    <n v="102960.00000000001"/>
    <n v="720720.00000000012"/>
    <n v="77900"/>
    <n v="545300"/>
    <n v="152900"/>
    <n v="1070300"/>
    <n v="7"/>
    <m/>
    <m/>
    <m/>
    <m/>
    <m/>
    <m/>
    <x v="4"/>
    <x v="0"/>
  </r>
  <r>
    <n v="162"/>
    <s v="방역용 핫팩"/>
    <s v="핫앤핫 붙이는형(핑크색) 240개/박스"/>
    <s v="box"/>
    <n v="5"/>
    <n v="154600"/>
    <n v="773000"/>
    <n v="159940"/>
    <n v="799700"/>
    <n v="154600"/>
    <n v="773000"/>
    <n v="158400"/>
    <n v="792000"/>
    <m/>
    <m/>
    <m/>
    <n v="5"/>
    <m/>
    <m/>
    <m/>
    <x v="0"/>
    <x v="0"/>
  </r>
  <r>
    <n v="162"/>
    <s v="방역용 핫팩"/>
    <s v="핫앤핫 붙이는형(핑크색) 240개/박스"/>
    <s v="box"/>
    <n v="2"/>
    <n v="154600"/>
    <n v="309200"/>
    <n v="159940"/>
    <n v="319880"/>
    <n v="154600"/>
    <n v="309200"/>
    <n v="158400"/>
    <n v="316800"/>
    <m/>
    <m/>
    <n v="2"/>
    <m/>
    <m/>
    <m/>
    <m/>
    <x v="3"/>
    <x v="0"/>
  </r>
  <r>
    <n v="162"/>
    <s v="방역용 핫팩"/>
    <s v="핫앤핫 붙이는형(핑크색) 240개/박스"/>
    <s v="box"/>
    <n v="5"/>
    <n v="154600"/>
    <n v="773000"/>
    <n v="159940"/>
    <n v="799700"/>
    <n v="154600"/>
    <n v="773000"/>
    <n v="158400"/>
    <n v="792000"/>
    <m/>
    <m/>
    <m/>
    <m/>
    <n v="5"/>
    <m/>
    <m/>
    <x v="1"/>
    <x v="0"/>
  </r>
  <r>
    <n v="162"/>
    <s v="방역용 핫팩"/>
    <s v="핫앤핫 붙이는형(핑크색) 240개/박스"/>
    <s v="box"/>
    <n v="1"/>
    <n v="154600"/>
    <n v="154600"/>
    <n v="159940"/>
    <n v="159940"/>
    <n v="154600"/>
    <n v="154600"/>
    <n v="158400"/>
    <n v="158400"/>
    <m/>
    <n v="1"/>
    <m/>
    <m/>
    <m/>
    <m/>
    <m/>
    <x v="2"/>
    <x v="4"/>
  </r>
  <r>
    <n v="162"/>
    <s v="방역용 핫팩"/>
    <s v="핫앤핫 붙이는형(핑크색) 240개/박스"/>
    <s v="box"/>
    <n v="5"/>
    <n v="154600"/>
    <n v="773000"/>
    <n v="159940"/>
    <n v="799700"/>
    <n v="154600"/>
    <n v="773000"/>
    <n v="158400"/>
    <n v="792000"/>
    <n v="5"/>
    <m/>
    <m/>
    <m/>
    <m/>
    <m/>
    <m/>
    <x v="4"/>
    <x v="0"/>
  </r>
  <r>
    <n v="163"/>
    <s v="PD -tip(Precicion Dispensing Tip)-0.5ml"/>
    <s v="705702, 100pcs/PK, 0.5mL"/>
    <s v="pk"/>
    <n v="5"/>
    <n v="151300"/>
    <n v="756500"/>
    <n v="154000"/>
    <n v="770000"/>
    <n v="151300"/>
    <n v="756500"/>
    <n v="167200"/>
    <n v="836000"/>
    <m/>
    <m/>
    <m/>
    <m/>
    <n v="5"/>
    <m/>
    <m/>
    <x v="1"/>
    <x v="0"/>
  </r>
  <r>
    <n v="164"/>
    <s v="Micropipet tip(0.1-10)"/>
    <s v="#0030.078.519, EPPENDORF, PCR clean &amp; sterile, 0.1 – 10 µL M, 40 mm 960T/PK"/>
    <s v="pk"/>
    <n v="12"/>
    <n v="346800"/>
    <n v="4161600"/>
    <n v="352770"/>
    <n v="4233240"/>
    <n v="346800"/>
    <n v="4161600"/>
    <n v="352000"/>
    <n v="4224000"/>
    <m/>
    <m/>
    <m/>
    <m/>
    <m/>
    <m/>
    <n v="12"/>
    <x v="0"/>
    <x v="0"/>
  </r>
  <r>
    <n v="164"/>
    <s v="Micropipet tip(0.1-10)"/>
    <s v="#0030.078.519, EPPENDORF, PCR clean &amp; sterile, 0.1 – 10 µL M, 40 mm 960T/PK"/>
    <s v="pk"/>
    <n v="10"/>
    <n v="346800"/>
    <n v="3468000"/>
    <n v="352770"/>
    <n v="3527700"/>
    <n v="346800"/>
    <n v="3468000"/>
    <n v="352000"/>
    <n v="3520000"/>
    <m/>
    <m/>
    <m/>
    <m/>
    <m/>
    <m/>
    <n v="10"/>
    <x v="1"/>
    <x v="2"/>
  </r>
  <r>
    <n v="165"/>
    <s v="Micropipet tip(1-20)"/>
    <s v="#10320, 10㎕, Sorenson, barrier tip,, 960/pk, 5pk/box, PCR clean &amp; sterile"/>
    <s v="box"/>
    <n v="10"/>
    <n v="1013700"/>
    <n v="10137000"/>
    <n v="1030920.0000000001"/>
    <n v="10309200.000000002"/>
    <n v="1013700"/>
    <n v="10137000"/>
    <n v="1046100.0000000001"/>
    <n v="10461000.000000002"/>
    <m/>
    <m/>
    <m/>
    <m/>
    <n v="10"/>
    <m/>
    <m/>
    <x v="1"/>
    <x v="0"/>
  </r>
  <r>
    <n v="166"/>
    <s v="Micropipet tip(100ul)"/>
    <s v="ep Dualfilter T.I.P.S.®, 0030078543, PCRclean&amp;sterile, 2–100 µL, 53 mm, 노란색, 내추럴 팁, 960팁(10랙×96팁)/pk"/>
    <s v="pk"/>
    <n v="20"/>
    <n v="332800"/>
    <n v="6656000"/>
    <n v="338470"/>
    <n v="6769400"/>
    <n v="332800"/>
    <n v="6656000"/>
    <n v="352000"/>
    <n v="7040000"/>
    <m/>
    <m/>
    <m/>
    <m/>
    <m/>
    <m/>
    <n v="20"/>
    <x v="0"/>
    <x v="0"/>
  </r>
  <r>
    <n v="167"/>
    <s v="Micropipet tip(100ul)"/>
    <s v="ep Dualfilter T.I.P.S.®, 0030078543, PCRclean&amp;sterile, 2–100 µL, 53 mm, 노란색, 내추럴 팁, 960팁(10랙×96팁)/pk"/>
    <s v="pk"/>
    <n v="20"/>
    <n v="332800"/>
    <n v="6656000"/>
    <n v="338470"/>
    <n v="6769400"/>
    <n v="332800"/>
    <n v="6656000"/>
    <n v="352000"/>
    <n v="7040000"/>
    <m/>
    <m/>
    <m/>
    <m/>
    <m/>
    <m/>
    <n v="20"/>
    <x v="3"/>
    <x v="3"/>
  </r>
  <r>
    <n v="168"/>
    <s v="Micropipette Tip(200㎕)"/>
    <s v=" 70.3030.100 200ul, PCR Performance Tested, transparent, 1920(480/4StackPack)/box"/>
    <s v="box"/>
    <n v="80"/>
    <n v="85000"/>
    <n v="6800000"/>
    <n v="109120.00000000001"/>
    <n v="8729600.0000000019"/>
    <n v="85000"/>
    <n v="6800000"/>
    <n v="88000"/>
    <n v="7040000"/>
    <n v="10"/>
    <m/>
    <m/>
    <m/>
    <m/>
    <n v="70"/>
    <m/>
    <x v="4"/>
    <x v="0"/>
  </r>
  <r>
    <n v="169"/>
    <s v="Micropipette Tip(200㎕)"/>
    <s v="Eppendorf ep Dualfilter TIPS 2-200µl, # 0030078551, sterile and PCR clean, 10racks of 96 tips, 960/PK"/>
    <s v="pk"/>
    <n v="45"/>
    <n v="332800"/>
    <n v="14976000"/>
    <n v="338470"/>
    <n v="15231150"/>
    <n v="332800"/>
    <n v="14976000"/>
    <n v="352000"/>
    <n v="15840000"/>
    <m/>
    <m/>
    <m/>
    <n v="5"/>
    <m/>
    <m/>
    <n v="40"/>
    <x v="0"/>
    <x v="0"/>
  </r>
  <r>
    <n v="170"/>
    <s v="Micropipet  tip (10ul)"/>
    <s v="10㎕, rainin, 구 GPS-L10, 960pcs/pk, 30389291"/>
    <s v="pk"/>
    <n v="10"/>
    <n v="96000"/>
    <n v="960000"/>
    <n v="97680.000000000015"/>
    <n v="976800.00000000012"/>
    <n v="96000"/>
    <n v="960000"/>
    <n v="99000"/>
    <n v="990000"/>
    <m/>
    <m/>
    <m/>
    <m/>
    <n v="10"/>
    <m/>
    <m/>
    <x v="1"/>
    <x v="0"/>
  </r>
  <r>
    <n v="171"/>
    <s v="Filter tip (20ul)"/>
    <s v="RAININ 30389225, pipet  Tips RT LTS 20ul F 960tip/pk 5pk/cs RT-LTS-A-10µL (구 RT-L10F)"/>
    <s v="cs"/>
    <n v="10"/>
    <n v="943300"/>
    <n v="9433000"/>
    <n v="959310.00000000012"/>
    <n v="9593100.0000000019"/>
    <n v="943300"/>
    <n v="9433000"/>
    <n v="979000"/>
    <n v="9790000"/>
    <m/>
    <m/>
    <m/>
    <n v="10"/>
    <m/>
    <m/>
    <m/>
    <x v="0"/>
    <x v="0"/>
  </r>
  <r>
    <n v="171"/>
    <s v="Filter tip (20ul)"/>
    <s v="RAININ 30389225, pipet  Tips RT LTS 20ul F 960tip/pk 5pk/cs RT-LTS-A-10µL (구 RT-L10F)"/>
    <s v="cs"/>
    <n v="2"/>
    <n v="943300"/>
    <n v="1886600"/>
    <n v="959310.00000000012"/>
    <n v="1918620.0000000002"/>
    <n v="943300"/>
    <n v="1886600"/>
    <n v="979000"/>
    <n v="1958000"/>
    <m/>
    <m/>
    <m/>
    <m/>
    <n v="2"/>
    <m/>
    <m/>
    <x v="1"/>
    <x v="0"/>
  </r>
  <r>
    <n v="172"/>
    <s v="Clip tip 50"/>
    <s v="50㎕, thermo 94410257, 96tip/rack 10rack/pk"/>
    <s v="pk"/>
    <n v="38"/>
    <n v="102300.00000000001"/>
    <n v="3887400.0000000005"/>
    <n v="117700.00000000001"/>
    <n v="4472600.0000000009"/>
    <n v="107700"/>
    <n v="4092600"/>
    <n v="102300.00000000001"/>
    <n v="3887400.0000000005"/>
    <m/>
    <m/>
    <m/>
    <m/>
    <m/>
    <n v="38"/>
    <m/>
    <x v="3"/>
    <x v="0"/>
  </r>
  <r>
    <n v="173"/>
    <s v="Micropipette Tip (1000μl)"/>
    <s v="Eppendorf ep Dualfilter TIPS 50-1000µl, #0030078578, sterile and PCR clean, 10racks of 96 tips, 960/PK "/>
    <s v="pk"/>
    <n v="30"/>
    <n v="358500"/>
    <n v="10755000"/>
    <n v="364650.00000000006"/>
    <n v="10939500.000000002"/>
    <n v="358500"/>
    <n v="10755000"/>
    <n v="368500.00000000006"/>
    <n v="11055000.000000002"/>
    <m/>
    <m/>
    <m/>
    <n v="30"/>
    <m/>
    <m/>
    <m/>
    <x v="0"/>
    <x v="0"/>
  </r>
  <r>
    <n v="174"/>
    <s v="Micropipette Tip(200㎕)"/>
    <s v="eppendorf, epTIPS Reloads #0030073436, 960tips(10trays x 96 tips)"/>
    <s v="pk"/>
    <n v="50"/>
    <n v="126500.00000000001"/>
    <n v="6325000.0000000009"/>
    <n v="130460.00000000001"/>
    <n v="6523000.0000000009"/>
    <n v="128200"/>
    <n v="6410000"/>
    <n v="126500.00000000001"/>
    <n v="6325000.0000000009"/>
    <n v="20"/>
    <m/>
    <m/>
    <m/>
    <m/>
    <m/>
    <n v="30"/>
    <x v="4"/>
    <x v="0"/>
  </r>
  <r>
    <n v="175"/>
    <s v="Micropipette Tip(200㎕)"/>
    <s v="Sorenson, #10350, 200㎕, Onetouch filter tip,, 960/pk, 5pk/box, PCR clean &amp; sterile"/>
    <s v="box"/>
    <n v="5"/>
    <n v="1013700"/>
    <n v="5068500"/>
    <n v="1030920.0000000001"/>
    <n v="5154600.0000000009"/>
    <n v="1013700"/>
    <n v="5068500"/>
    <n v="1089000"/>
    <n v="5445000"/>
    <m/>
    <m/>
    <m/>
    <m/>
    <n v="5"/>
    <m/>
    <m/>
    <x v="1"/>
    <x v="0"/>
  </r>
  <r>
    <n v="176"/>
    <s v="micro pipette tip (250ul)"/>
    <s v="RAININ 30389299 pipette tips GPS LTS 250ul 960/pk"/>
    <s v="pk"/>
    <n v="100"/>
    <n v="95990"/>
    <n v="9599000"/>
    <n v="97680.000000000015"/>
    <n v="9768000.0000000019"/>
    <n v="95990"/>
    <n v="9599000"/>
    <n v="97900"/>
    <n v="9790000"/>
    <m/>
    <m/>
    <m/>
    <m/>
    <n v="100"/>
    <m/>
    <m/>
    <x v="1"/>
    <x v="0"/>
  </r>
  <r>
    <n v="177"/>
    <s v="Micropipet tip(300ul)"/>
    <s v="epT.I.P.S.® Reloads. 0030073452, Eppendorf Quality, 20–300 µL, 55 mm, 주황색, 내추럴팁, 960팁(10트레이×96팁)/pk"/>
    <s v="pk"/>
    <n v="25"/>
    <n v="128200"/>
    <n v="3205000"/>
    <n v="130460.00000000001"/>
    <n v="3261500.0000000005"/>
    <n v="128200"/>
    <n v="3205000"/>
    <n v="132000"/>
    <n v="3300000"/>
    <m/>
    <m/>
    <m/>
    <m/>
    <n v="5"/>
    <m/>
    <n v="20"/>
    <x v="1"/>
    <x v="0"/>
  </r>
  <r>
    <n v="178"/>
    <s v="Micropipet  tip(1250ul) "/>
    <s v="#0030.073.630, epTIPS Reloads 50-1250µl L,10 trays of 96 tray*10ea/pk"/>
    <s v="pk"/>
    <n v="20"/>
    <n v="156400"/>
    <n v="3128000"/>
    <n v="159060"/>
    <n v="3181200"/>
    <n v="156400"/>
    <n v="3128000"/>
    <n v="160600"/>
    <n v="3212000"/>
    <m/>
    <m/>
    <m/>
    <m/>
    <m/>
    <m/>
    <n v="20"/>
    <x v="1"/>
    <x v="0"/>
  </r>
  <r>
    <n v="178"/>
    <s v="Micropipet  tip(1250ul) "/>
    <s v="#0030.073.630, epTIPS Reloads 50-1250µl L,10 trays of 96 tray*10ea/pk"/>
    <s v="pk"/>
    <n v="10"/>
    <n v="156400"/>
    <n v="1564000"/>
    <n v="159060"/>
    <n v="1590600"/>
    <n v="156400"/>
    <n v="1564000"/>
    <n v="160600"/>
    <n v="1606000"/>
    <n v="10"/>
    <m/>
    <m/>
    <m/>
    <m/>
    <m/>
    <m/>
    <x v="4"/>
    <x v="0"/>
  </r>
  <r>
    <n v="179"/>
    <s v="Micropipet  tip(1250ul) "/>
    <s v="Eppendorf #0030.078.594, ep dualfilter TIPS PCR clean/sterile, 5racks of 96 tips, 480/PK"/>
    <s v="pk"/>
    <n v="40"/>
    <n v="182600.00000000003"/>
    <n v="7304000.0000000009"/>
    <n v="188980.00000000003"/>
    <n v="7559200.0000000009"/>
    <n v="185700"/>
    <n v="7428000"/>
    <n v="182600.00000000003"/>
    <n v="7304000.0000000009"/>
    <m/>
    <m/>
    <m/>
    <n v="40"/>
    <m/>
    <m/>
    <m/>
    <x v="0"/>
    <x v="0"/>
  </r>
  <r>
    <n v="180"/>
    <s v="Micropipet  tip(1250ul) "/>
    <s v="epT.I.P.S.® Reloads. 0030073495, Eppendorf Quality, 50–1250 µL,, 960팁(10트레이×96팁)/pk"/>
    <s v="pk"/>
    <n v="5"/>
    <n v="154100"/>
    <n v="770500"/>
    <n v="156750"/>
    <n v="783750"/>
    <n v="154100"/>
    <n v="770500"/>
    <n v="161700"/>
    <n v="808500"/>
    <m/>
    <m/>
    <m/>
    <m/>
    <n v="5"/>
    <m/>
    <m/>
    <x v="1"/>
    <x v="0"/>
  </r>
  <r>
    <n v="181"/>
    <s v="Micropipet  tip(1250ul) "/>
    <s v="ep Dualfilter T.I.P.S., 50~1250ul, order no 0030 073 495, 960 tips(10traysX96tips)"/>
    <s v="box"/>
    <n v="5"/>
    <n v="154100"/>
    <n v="770500"/>
    <n v="156750"/>
    <n v="783750"/>
    <n v="154100"/>
    <n v="770500"/>
    <n v="161700"/>
    <n v="808500"/>
    <m/>
    <n v="5"/>
    <m/>
    <m/>
    <m/>
    <m/>
    <m/>
    <x v="2"/>
    <x v="5"/>
  </r>
  <r>
    <n v="182"/>
    <s v="Combitips advanced 1.0mL yellow"/>
    <s v="eppendorf, #0030089430, 100pcs/box"/>
    <s v="box"/>
    <n v="5"/>
    <n v="171600"/>
    <n v="858000"/>
    <n v="177100"/>
    <n v="885500"/>
    <n v="174100"/>
    <n v="870500"/>
    <n v="171600"/>
    <n v="858000"/>
    <m/>
    <m/>
    <m/>
    <m/>
    <m/>
    <m/>
    <n v="5"/>
    <x v="4"/>
    <x v="0"/>
  </r>
  <r>
    <n v="183"/>
    <s v="Micropipette Tip(5ml)"/>
    <s v="Eppendorf ep Dualfilter TIPS 0.1-5ml, #0030 078 616 sterile and PCR clean 120ea/box"/>
    <s v="box"/>
    <n v="20"/>
    <n v="182400"/>
    <n v="3648000"/>
    <n v="185460.00000000003"/>
    <n v="3709200.0000000005"/>
    <n v="182400"/>
    <n v="3648000"/>
    <n v="185900.00000000003"/>
    <n v="3718000.0000000005"/>
    <m/>
    <m/>
    <m/>
    <m/>
    <m/>
    <m/>
    <n v="20"/>
    <x v="0"/>
    <x v="0"/>
  </r>
  <r>
    <n v="183"/>
    <s v="Micropipette Tip(5ml)"/>
    <s v="Eppendorf ep Dualfilter TIPS 0.1-5ml, #0030 078 616 sterile and PCR clean 120ea/box"/>
    <s v="box"/>
    <n v="30"/>
    <n v="182400"/>
    <n v="5472000"/>
    <n v="185460.00000000003"/>
    <n v="5563800.0000000009"/>
    <n v="182400"/>
    <n v="5472000"/>
    <n v="185900.00000000003"/>
    <n v="5577000.0000000009"/>
    <m/>
    <m/>
    <m/>
    <m/>
    <m/>
    <m/>
    <n v="30"/>
    <x v="4"/>
    <x v="0"/>
  </r>
  <r>
    <n v="184"/>
    <s v="Micropipette Tip(5ml)"/>
    <s v="Research®  Plus  Single  Channel  Pipette, adjustable, 0.5 - 5 mL, violet 3123000071 ,1/EA ,eppendorf"/>
    <s v="ea"/>
    <n v="1"/>
    <n v="470800.00000000006"/>
    <n v="470800.00000000006"/>
    <n v="543840"/>
    <n v="543840"/>
    <n v="534800"/>
    <n v="534800"/>
    <n v="470800.00000000006"/>
    <n v="470800.00000000006"/>
    <m/>
    <m/>
    <m/>
    <m/>
    <n v="1"/>
    <m/>
    <m/>
    <x v="1"/>
    <x v="0"/>
  </r>
  <r>
    <n v="185"/>
    <s v="Dispenser"/>
    <s v="4600141,  Dispensette S, Analog, 1-10ml, with Recirculation Valve"/>
    <s v="ea"/>
    <n v="2"/>
    <n v="716600"/>
    <n v="1433200"/>
    <n v="728860.00000000012"/>
    <n v="1457720.0000000002"/>
    <n v="716600"/>
    <n v="1433200"/>
    <n v="911900.00000000012"/>
    <n v="1823800.0000000002"/>
    <m/>
    <m/>
    <m/>
    <m/>
    <m/>
    <m/>
    <n v="2"/>
    <x v="1"/>
    <x v="0"/>
  </r>
  <r>
    <n v="186"/>
    <s v="Dispenser"/>
    <s v="BRAND  #4600151, Dispensette S, 2.5-25ml with Recirculation Valve"/>
    <s v="ea"/>
    <n v="2"/>
    <n v="832700.00000000012"/>
    <n v="1665400.0000000002"/>
    <n v="925650.00000000012"/>
    <n v="1851300.0000000002"/>
    <n v="910200"/>
    <n v="1820400"/>
    <n v="832700.00000000012"/>
    <n v="1665400.0000000002"/>
    <m/>
    <n v="2"/>
    <m/>
    <m/>
    <m/>
    <m/>
    <m/>
    <x v="2"/>
    <x v="5"/>
  </r>
  <r>
    <n v="187"/>
    <s v="Dispenser"/>
    <s v="BRAND, Dispensette®S Bottle top Dispenser, Cat. No. 4630130, 0.5~5ml"/>
    <s v="ea"/>
    <n v="1"/>
    <n v="621600"/>
    <n v="621600"/>
    <n v="632170"/>
    <n v="632170"/>
    <n v="621600"/>
    <n v="621600"/>
    <n v="729300.00000000012"/>
    <n v="729300.00000000012"/>
    <m/>
    <n v="1"/>
    <m/>
    <m/>
    <m/>
    <m/>
    <m/>
    <x v="2"/>
    <x v="5"/>
  </r>
  <r>
    <n v="188"/>
    <s v="Micropipet (1채널,1000ul)"/>
    <s v="Eppendorf Research® plus, 1채널, 가변형, epT.I.P.S.® 상자 포함, 100 – 1,000 µL, 파란색, 3123000063"/>
    <s v="ea"/>
    <n v="5"/>
    <n v="506000.00000000006"/>
    <n v="2530000.0000000005"/>
    <n v="543840"/>
    <n v="2719200"/>
    <n v="534800"/>
    <n v="2674000"/>
    <n v="506000.00000000006"/>
    <n v="2530000.0000000005"/>
    <m/>
    <m/>
    <m/>
    <n v="5"/>
    <m/>
    <m/>
    <m/>
    <x v="0"/>
    <x v="0"/>
  </r>
  <r>
    <n v="189"/>
    <s v="Micropipet  (1000μl)"/>
    <s v="Brandtech, 705880, single channel (100~1000μl)"/>
    <s v="ea"/>
    <n v="3"/>
    <n v="350800"/>
    <n v="1052400"/>
    <n v="356840"/>
    <n v="1070520"/>
    <n v="350800"/>
    <n v="1052400"/>
    <n v="371800.00000000006"/>
    <n v="1115400.0000000002"/>
    <m/>
    <m/>
    <m/>
    <m/>
    <n v="3"/>
    <m/>
    <m/>
    <x v="1"/>
    <x v="0"/>
  </r>
  <r>
    <n v="190"/>
    <s v="Serological pipette "/>
    <s v="SP-013-50_x0009_50mL Serological pipets, paper/plastic wrapped / 25pcs/bag, 4bags/case"/>
    <s v="ea "/>
    <n v="5"/>
    <n v="100320.00000000001"/>
    <n v="501600.00000000006"/>
    <n v="100320.00000000001"/>
    <n v="501600.00000000006"/>
    <n v="114200"/>
    <n v="571000"/>
    <n v="115500.00000000001"/>
    <n v="577500.00000000012"/>
    <m/>
    <m/>
    <m/>
    <m/>
    <n v="5"/>
    <m/>
    <m/>
    <x v="1"/>
    <x v="0"/>
  </r>
  <r>
    <n v="191"/>
    <s v="Micropipet (8채널,10ul)"/>
    <s v="0.5 µL – 10 µL, , 8CH, 17013802, L8-10XLS+"/>
    <s v="ea"/>
    <n v="2"/>
    <n v="1824900"/>
    <n v="3649800"/>
    <n v="1855810.0000000002"/>
    <n v="3711620.0000000005"/>
    <n v="1824900"/>
    <n v="3649800"/>
    <n v="1989900.0000000002"/>
    <n v="3979800.0000000005"/>
    <m/>
    <m/>
    <m/>
    <n v="2"/>
    <m/>
    <m/>
    <m/>
    <x v="0"/>
    <x v="0"/>
  </r>
  <r>
    <n v="192"/>
    <s v="Micropipet (1채널,10ul)"/>
    <s v="Eppendorf Research® plus, 1채널, epT.I.P.S.® 상자 포함, 0.5 – 10 µL, 중간회색, 3123000020"/>
    <s v="ea"/>
    <n v="3"/>
    <n v="525800"/>
    <n v="1577400"/>
    <n v="543840"/>
    <n v="1631520"/>
    <n v="534800"/>
    <n v="1604400"/>
    <n v="525800"/>
    <n v="1577400"/>
    <m/>
    <m/>
    <m/>
    <n v="3"/>
    <m/>
    <m/>
    <m/>
    <x v="0"/>
    <x v="0"/>
  </r>
  <r>
    <n v="193"/>
    <s v="Micropipet (1채널,200ul)"/>
    <s v="Eppendorf Research® plus, 1채널, epT.I.P.S.® 상자 포함, 20 – 200 µL, 노란색, 3123000055"/>
    <s v="ea"/>
    <n v="5"/>
    <n v="525800"/>
    <n v="2629000"/>
    <n v="543840"/>
    <n v="2719200"/>
    <n v="534800"/>
    <n v="2674000"/>
    <n v="525800"/>
    <n v="2629000"/>
    <m/>
    <m/>
    <m/>
    <n v="5"/>
    <m/>
    <m/>
    <m/>
    <x v="0"/>
    <x v="0"/>
  </r>
  <r>
    <n v="194"/>
    <s v="Micropipet (8채널,10ul)"/>
    <s v="Eppendorf Research® plus, 1채널, epT.I.P.S.® 상자 포함, 0.5 – 10 µL, 중간 회색, 3125000010"/>
    <s v="ea"/>
    <n v="3"/>
    <n v="1675300.0000000002"/>
    <n v="5025900.0000000009"/>
    <n v="1733380.0000000002"/>
    <n v="5200140.0000000009"/>
    <n v="1704400"/>
    <n v="5113200"/>
    <n v="1675300.0000000002"/>
    <n v="5025900.0000000009"/>
    <m/>
    <m/>
    <m/>
    <n v="3"/>
    <m/>
    <m/>
    <m/>
    <x v="0"/>
    <x v="0"/>
  </r>
  <r>
    <n v="195"/>
    <s v="Micropipet (8채널,100ul)"/>
    <s v="Eppendorf Research® plus, 1채널, epT.I.P.S.® 상자 포함, 10 – 100 µL, 노란색, 3125000036"/>
    <s v="ea"/>
    <n v="5"/>
    <n v="1675300.0000000002"/>
    <n v="8376500.0000000009"/>
    <n v="1733380.0000000002"/>
    <n v="8666900.0000000019"/>
    <n v="1704400"/>
    <n v="8522000"/>
    <n v="1675300.0000000002"/>
    <n v="8376500.0000000009"/>
    <m/>
    <m/>
    <m/>
    <n v="5"/>
    <m/>
    <m/>
    <m/>
    <x v="0"/>
    <x v="0"/>
  </r>
  <r>
    <n v="196"/>
    <s v="Multi-channel pipette(8채널)"/>
    <s v="0.5 µL – 10 µL, , 8CH, 17013802, L8-10XLS+"/>
    <s v="ea"/>
    <n v="1"/>
    <n v="1790800.0000000002"/>
    <n v="1790800.0000000002"/>
    <n v="1855810.0000000002"/>
    <n v="1855810.0000000002"/>
    <n v="1824900"/>
    <n v="1824900"/>
    <n v="1790800.0000000002"/>
    <n v="1790800.0000000002"/>
    <m/>
    <m/>
    <m/>
    <n v="1"/>
    <m/>
    <m/>
    <m/>
    <x v="0"/>
    <x v="3"/>
  </r>
  <r>
    <n v="197"/>
    <s v="Stainless-steel Tube rack(19mm)"/>
    <s v="Scilab, Rac7063, Φ19mm*100Hole"/>
    <s v="ea"/>
    <n v="10"/>
    <n v="33200"/>
    <n v="332000"/>
    <n v="33880"/>
    <n v="338800"/>
    <n v="33200"/>
    <n v="332000"/>
    <n v="35200"/>
    <n v="352000"/>
    <m/>
    <m/>
    <m/>
    <n v="10"/>
    <m/>
    <m/>
    <m/>
    <x v="0"/>
    <x v="0"/>
  </r>
  <r>
    <n v="198"/>
    <s v="Nitrile golves"/>
    <s v="supreno, su-int-s, (sizeS-12, M-12, L-2), 100/pk, 10pk/box"/>
    <s v="box"/>
    <n v="4"/>
    <n v="165000"/>
    <n v="660000"/>
    <n v="165000"/>
    <n v="660000"/>
    <n v="175200"/>
    <n v="700800"/>
    <n v="228800.00000000003"/>
    <n v="915200.00000000012"/>
    <m/>
    <m/>
    <m/>
    <m/>
    <m/>
    <n v="4"/>
    <m/>
    <x v="0"/>
    <x v="0"/>
  </r>
  <r>
    <n v="198"/>
    <s v="Nitrile golves"/>
    <s v="supreno, su-int-s, (sizeS-12, M-12, L-2), 100/pk, 10pk/box"/>
    <s v="box"/>
    <n v="25"/>
    <n v="165000"/>
    <n v="4125000"/>
    <n v="165000"/>
    <n v="4125000"/>
    <n v="175200"/>
    <n v="4380000"/>
    <n v="228800.00000000003"/>
    <n v="5720000.0000000009"/>
    <m/>
    <m/>
    <m/>
    <m/>
    <n v="15"/>
    <m/>
    <n v="10"/>
    <x v="1"/>
    <x v="0"/>
  </r>
  <r>
    <n v="199"/>
    <s v="Nitrile golves"/>
    <s v="microflex supreno, catNo.93-743, size-XS, 100/cs, 10cs/box"/>
    <s v="box"/>
    <n v="5"/>
    <n v="165000"/>
    <n v="825000"/>
    <n v="165000"/>
    <n v="825000"/>
    <n v="175200"/>
    <n v="876000"/>
    <n v="228800.00000000003"/>
    <n v="1144000.0000000002"/>
    <m/>
    <m/>
    <m/>
    <m/>
    <n v="5"/>
    <m/>
    <m/>
    <x v="1"/>
    <x v="0"/>
  </r>
  <r>
    <n v="200"/>
    <s v="Nitrile golves"/>
    <s v="PFE-XTRA, (size S-3, M-2) 500ea/box"/>
    <s v="box"/>
    <n v="10"/>
    <n v="138600"/>
    <n v="1386000"/>
    <n v="138600"/>
    <n v="1386000"/>
    <n v="141700"/>
    <n v="1417000"/>
    <n v="276100"/>
    <n v="2761000"/>
    <m/>
    <m/>
    <m/>
    <m/>
    <m/>
    <m/>
    <n v="10"/>
    <x v="1"/>
    <x v="2"/>
  </r>
  <r>
    <n v="201"/>
    <s v="Nitrile golves"/>
    <s v="microflex xceed, catNo.93-733, size-추후협의), 250/pk, 10cs/box"/>
    <s v="box"/>
    <n v="10"/>
    <n v="331000"/>
    <n v="3310000"/>
    <n v="382800"/>
    <n v="3828000"/>
    <n v="331000"/>
    <n v="3310000"/>
    <n v="388300.00000000006"/>
    <n v="3883000.0000000005"/>
    <m/>
    <m/>
    <m/>
    <m/>
    <n v="10"/>
    <m/>
    <m/>
    <x v="1"/>
    <x v="0"/>
  </r>
  <r>
    <n v="201"/>
    <s v="Nitrile golves"/>
    <s v="microflex xceed, catNo.93-733, size-추후협의), 250/pk, 10cs/box"/>
    <s v="box"/>
    <n v="5"/>
    <n v="331000"/>
    <n v="1655000"/>
    <n v="382800"/>
    <n v="1914000"/>
    <n v="331000"/>
    <n v="1655000"/>
    <n v="388300.00000000006"/>
    <n v="1941500.0000000002"/>
    <n v="5"/>
    <m/>
    <m/>
    <m/>
    <m/>
    <m/>
    <m/>
    <x v="4"/>
    <x v="0"/>
  </r>
  <r>
    <n v="202"/>
    <s v="Nitrile gloves"/>
    <s v="Purezero Nitrile glove, smart-pull, Limon (S), LFS311SM_CS, 200ea/pk, 10pk/cs"/>
    <s v="cs"/>
    <n v="5"/>
    <n v="268400"/>
    <n v="1342000"/>
    <n v="277200"/>
    <n v="1386000"/>
    <n v="272600"/>
    <n v="1363000"/>
    <n v="268400"/>
    <n v="1342000"/>
    <m/>
    <m/>
    <m/>
    <n v="5"/>
    <m/>
    <m/>
    <m/>
    <x v="0"/>
    <x v="0"/>
  </r>
  <r>
    <n v="203"/>
    <s v="Nitrile gloves"/>
    <s v="Purezero Nitrile glove, smart-pull, Limon (M), LFS311MD_CS, 200ea/pk, 10pk/cs"/>
    <s v="cs"/>
    <n v="3"/>
    <n v="268400"/>
    <n v="805200"/>
    <n v="277200"/>
    <n v="831600"/>
    <n v="272600"/>
    <n v="817800"/>
    <n v="268400"/>
    <n v="805200"/>
    <m/>
    <m/>
    <m/>
    <n v="3"/>
    <m/>
    <m/>
    <m/>
    <x v="0"/>
    <x v="0"/>
  </r>
  <r>
    <n v="204"/>
    <s v="Nitrile gloves"/>
    <s v="Purezero Nitrile glove, smart-pull, Limon (L), LFS311LG_CS, 200ea/pk, 10pk/cs"/>
    <s v="ea"/>
    <n v="1"/>
    <n v="268400"/>
    <n v="268400"/>
    <n v="277200"/>
    <n v="277200"/>
    <n v="272600"/>
    <n v="272600"/>
    <n v="268400"/>
    <n v="268400"/>
    <m/>
    <m/>
    <m/>
    <n v="1"/>
    <m/>
    <m/>
    <m/>
    <x v="0"/>
    <x v="0"/>
  </r>
  <r>
    <n v="205"/>
    <s v="Nitrile examination gloves"/>
    <s v="SDPN-S, small, Aqua blue, 100ea/cs, 10cs/box, SSEDapan™ "/>
    <s v="bx"/>
    <n v="4"/>
    <n v="256300.00000000003"/>
    <n v="1025200.0000000001"/>
    <n v="290400"/>
    <n v="1161600"/>
    <n v="285600"/>
    <n v="1142400"/>
    <n v="256300.00000000003"/>
    <n v="1025200.0000000001"/>
    <m/>
    <m/>
    <m/>
    <n v="4"/>
    <m/>
    <m/>
    <m/>
    <x v="0"/>
    <x v="0"/>
  </r>
  <r>
    <n v="206"/>
    <s v="Nitrile examination gloves"/>
    <s v="SDPN-M, medium, Aqua blue, 100ea/cs, 10cs/box, SSEDapan™ "/>
    <s v="bx"/>
    <n v="4"/>
    <n v="256300.00000000003"/>
    <n v="1025200.0000000001"/>
    <n v="290400"/>
    <n v="1161600"/>
    <n v="285600"/>
    <n v="1142400"/>
    <n v="256300.00000000003"/>
    <n v="1025200.0000000001"/>
    <m/>
    <m/>
    <m/>
    <n v="4"/>
    <m/>
    <m/>
    <m/>
    <x v="0"/>
    <x v="0"/>
  </r>
  <r>
    <n v="207"/>
    <s v="Nitrile golves"/>
    <s v="CLEANSKIN, Nitrile examination gloves, white, 크린스킨라이트, (사이즈별 수량은 추후 협의), 100/cs, 10cs/box"/>
    <s v="box"/>
    <n v="10"/>
    <n v="67320"/>
    <n v="673200"/>
    <n v="67320"/>
    <n v="673200"/>
    <n v="92200"/>
    <n v="922000"/>
    <n v="89100"/>
    <n v="891000"/>
    <m/>
    <m/>
    <m/>
    <m/>
    <m/>
    <n v="10"/>
    <m/>
    <x v="0"/>
    <x v="0"/>
  </r>
  <r>
    <n v="208"/>
    <s v="Nitrile golves"/>
    <s v="Halyard, LFS121SM_CS, 12inch, S size, 50/pk, 10pk/box"/>
    <s v="box"/>
    <n v="3"/>
    <n v="171600"/>
    <n v="514800"/>
    <n v="171600"/>
    <n v="514800"/>
    <n v="181700"/>
    <n v="545100"/>
    <n v="213400.00000000003"/>
    <n v="640200.00000000012"/>
    <m/>
    <n v="3"/>
    <m/>
    <m/>
    <m/>
    <m/>
    <m/>
    <x v="2"/>
    <x v="1"/>
  </r>
  <r>
    <n v="209"/>
    <s v="Nitrile golves"/>
    <s v="Halyard, LFS121MD_CS, 12inch, M size, 50/pk, 10pk/box"/>
    <s v="box"/>
    <n v="3"/>
    <n v="171600"/>
    <n v="514800"/>
    <n v="171600"/>
    <n v="514800"/>
    <n v="181700"/>
    <n v="545100"/>
    <n v="213400.00000000003"/>
    <n v="640200.00000000012"/>
    <m/>
    <n v="3"/>
    <m/>
    <m/>
    <m/>
    <m/>
    <m/>
    <x v="2"/>
    <x v="3"/>
  </r>
  <r>
    <n v="210"/>
    <s v="Nitrile golves"/>
    <s v="Halyard 12inch(Marine-Extra)(S~XL), 50ea/pk, 10pk/cs (손목긴 것, 사이즈 추후협의)"/>
    <s v="box"/>
    <n v="13"/>
    <n v="171600"/>
    <n v="2230800"/>
    <n v="171600"/>
    <n v="2230800"/>
    <n v="181700"/>
    <n v="2362100"/>
    <n v="231000.00000000003"/>
    <n v="3003000.0000000005"/>
    <n v="3"/>
    <m/>
    <m/>
    <m/>
    <m/>
    <m/>
    <n v="10"/>
    <x v="4"/>
    <x v="0"/>
  </r>
  <r>
    <n v="211"/>
    <s v="Reservoir"/>
    <s v="SPL, 23050, 50ml, 5/pk, 100ea/box"/>
    <s v="box"/>
    <n v="5"/>
    <n v="48700"/>
    <n v="243500"/>
    <n v="49500.000000000007"/>
    <n v="247500.00000000003"/>
    <n v="48700"/>
    <n v="243500"/>
    <n v="60500.000000000007"/>
    <n v="302500.00000000006"/>
    <m/>
    <m/>
    <n v="5"/>
    <m/>
    <m/>
    <m/>
    <m/>
    <x v="3"/>
    <x v="0"/>
  </r>
  <r>
    <n v="211"/>
    <s v="Reservoir"/>
    <s v="SPL, 23050, 50ml, 5/pk, 100ea/box"/>
    <s v="box"/>
    <n v="5"/>
    <n v="48700"/>
    <n v="243500"/>
    <n v="49500.000000000007"/>
    <n v="247500.00000000003"/>
    <n v="48700"/>
    <n v="243500"/>
    <n v="60500.000000000007"/>
    <n v="302500.00000000006"/>
    <m/>
    <m/>
    <m/>
    <m/>
    <n v="5"/>
    <m/>
    <m/>
    <x v="1"/>
    <x v="0"/>
  </r>
  <r>
    <n v="211"/>
    <s v="Reservoir"/>
    <s v="SPL, 23050, 50ml, 5/pk, 100ea/box"/>
    <s v="box"/>
    <n v="30"/>
    <n v="48700"/>
    <n v="1461000"/>
    <n v="49500.000000000007"/>
    <n v="1485000.0000000002"/>
    <n v="48700"/>
    <n v="1461000"/>
    <n v="60500.000000000007"/>
    <n v="1815000.0000000002"/>
    <m/>
    <m/>
    <m/>
    <m/>
    <m/>
    <n v="30"/>
    <m/>
    <x v="4"/>
    <x v="0"/>
  </r>
  <r>
    <n v="212"/>
    <s v="Reservoir"/>
    <s v="SPL, 22001, 100ml, (1/50) [50ea]/box"/>
    <s v="box"/>
    <n v="10"/>
    <n v="70700"/>
    <n v="707000"/>
    <n v="71940"/>
    <n v="719400"/>
    <n v="70700"/>
    <n v="707000"/>
    <n v="79200"/>
    <n v="792000"/>
    <m/>
    <m/>
    <m/>
    <m/>
    <m/>
    <m/>
    <n v="10"/>
    <x v="3"/>
    <x v="3"/>
  </r>
  <r>
    <n v="213"/>
    <s v="실험실용 투명 PP핸들비이커"/>
    <s v="Kartell® PP Short-form Handled Beaker 2000ml KA1158"/>
    <s v="ea"/>
    <n v="5"/>
    <n v="7300"/>
    <n v="36500"/>
    <n v="7480.0000000000009"/>
    <n v="37400.000000000007"/>
    <n v="7300"/>
    <n v="36500"/>
    <n v="7700.0000000000009"/>
    <n v="38500.000000000007"/>
    <m/>
    <m/>
    <m/>
    <m/>
    <n v="5"/>
    <m/>
    <m/>
    <x v="1"/>
    <x v="0"/>
  </r>
  <r>
    <n v="214"/>
    <s v="실험실용 투명 PP핸들비이커"/>
    <s v="Kartell® PP Short-form Handled Beaker 1000ml KA1157"/>
    <s v="ea"/>
    <n v="2"/>
    <n v="4600"/>
    <n v="9200"/>
    <n v="4730"/>
    <n v="9460"/>
    <n v="4600"/>
    <n v="9200"/>
    <n v="5500"/>
    <n v="11000"/>
    <m/>
    <m/>
    <m/>
    <m/>
    <n v="2"/>
    <m/>
    <m/>
    <x v="1"/>
    <x v="0"/>
  </r>
  <r>
    <n v="215"/>
    <s v="실험실용 투명 PP핸들비이커"/>
    <s v="Kartell® PP Short-form Handled Beaker 500ml KA1156"/>
    <s v="ea"/>
    <n v="2"/>
    <n v="4200"/>
    <n v="8400"/>
    <n v="4290"/>
    <n v="8580"/>
    <n v="4200"/>
    <n v="8400"/>
    <n v="4400"/>
    <n v="8800"/>
    <m/>
    <m/>
    <m/>
    <m/>
    <n v="2"/>
    <m/>
    <m/>
    <x v="1"/>
    <x v="0"/>
  </r>
  <r>
    <n v="216"/>
    <s v="세척병"/>
    <s v="Nalgene Bottle, 2L, 모델명 2019-2000, case of 12"/>
    <s v="box"/>
    <n v="1"/>
    <n v="363000.00000000006"/>
    <n v="363000.00000000006"/>
    <n v="381480.00000000006"/>
    <n v="381480.00000000006"/>
    <n v="375100"/>
    <n v="375100"/>
    <n v="363000.00000000006"/>
    <n v="363000.00000000006"/>
    <m/>
    <n v="1"/>
    <m/>
    <m/>
    <m/>
    <m/>
    <m/>
    <x v="2"/>
    <x v="5"/>
  </r>
  <r>
    <n v="217"/>
    <s v="Ethyl-alcohol 70%"/>
    <s v="Ethyl-alcohol(70%), 18L, 4018-4410"/>
    <s v="ea"/>
    <n v="5"/>
    <n v="63140.000000000007"/>
    <n v="315700.00000000006"/>
    <n v="63140.000000000007"/>
    <n v="315700.00000000006"/>
    <n v="73200"/>
    <n v="366000"/>
    <n v="77000"/>
    <n v="385000"/>
    <m/>
    <m/>
    <m/>
    <n v="5"/>
    <m/>
    <m/>
    <m/>
    <x v="0"/>
    <x v="0"/>
  </r>
  <r>
    <n v="217"/>
    <s v="Ethyl-alcohol 70%"/>
    <s v="Ethyl-alcohol(70%), 18L, 4018-4410"/>
    <s v="ea"/>
    <n v="5"/>
    <n v="63140.000000000007"/>
    <n v="315700.00000000006"/>
    <n v="63140.000000000007"/>
    <n v="315700.00000000006"/>
    <n v="73200"/>
    <n v="366000"/>
    <n v="77000"/>
    <n v="385000"/>
    <m/>
    <m/>
    <m/>
    <m/>
    <n v="5"/>
    <m/>
    <m/>
    <x v="1"/>
    <x v="0"/>
  </r>
  <r>
    <n v="217"/>
    <s v="Ethyl-alcohol 70%"/>
    <s v="Ethyl-alcohol(70%), 18L, 4018-4410"/>
    <s v="ea"/>
    <n v="4"/>
    <n v="63140.000000000007"/>
    <n v="252560.00000000003"/>
    <n v="63140.000000000007"/>
    <n v="252560.00000000003"/>
    <n v="73200"/>
    <n v="292800"/>
    <n v="77000"/>
    <n v="308000"/>
    <n v="4"/>
    <m/>
    <m/>
    <m/>
    <m/>
    <m/>
    <m/>
    <x v="4"/>
    <x v="3"/>
  </r>
  <r>
    <n v="218"/>
    <s v="실험실용 라벨테이프"/>
    <s v="Bel-Art, 19.05mm, 4개 셋트(R&amp;Y&amp;O&amp;G)"/>
    <s v="set"/>
    <n v="1"/>
    <n v="56430.000000000007"/>
    <n v="56430.000000000007"/>
    <n v="56430.000000000007"/>
    <n v="56430.000000000007"/>
    <n v="58300"/>
    <n v="58300"/>
    <n v="62700.000000000007"/>
    <n v="62700.000000000007"/>
    <m/>
    <m/>
    <m/>
    <m/>
    <n v="1"/>
    <m/>
    <m/>
    <x v="1"/>
    <x v="0"/>
  </r>
  <r>
    <n v="218"/>
    <s v="실험실용 라벨테이프"/>
    <s v="Bel-Art, 19.05mm, 4개 셋트(R&amp;Y&amp;O&amp;G)"/>
    <s v="set"/>
    <n v="2"/>
    <n v="56430.000000000007"/>
    <n v="112860.00000000001"/>
    <n v="56430.000000000007"/>
    <n v="112860.00000000001"/>
    <n v="58300"/>
    <n v="116600"/>
    <n v="62700.000000000007"/>
    <n v="125400.00000000001"/>
    <n v="2"/>
    <m/>
    <m/>
    <m/>
    <m/>
    <m/>
    <m/>
    <x v="4"/>
    <x v="3"/>
  </r>
  <r>
    <n v="219"/>
    <s v="실험실용 라벨테이프"/>
    <s v="Bel-Art, 12.70mm, white"/>
    <s v="ea"/>
    <n v="3"/>
    <n v="11200"/>
    <n v="33600"/>
    <n v="11770.000000000002"/>
    <n v="35310.000000000007"/>
    <n v="11200"/>
    <n v="33600"/>
    <n v="12100.000000000002"/>
    <n v="36300.000000000007"/>
    <n v="3"/>
    <m/>
    <m/>
    <m/>
    <m/>
    <m/>
    <m/>
    <x v="4"/>
    <x v="0"/>
  </r>
  <r>
    <n v="220"/>
    <s v="실험실 클린룸 매트"/>
    <s v="실험실 클린룸용 끈적 끈적한 매트 45×60cm 30매/PK, 600×900mm, t32㎛ DH.Mat3002"/>
    <s v="pk"/>
    <n v="5"/>
    <n v="8200"/>
    <n v="41000"/>
    <n v="9130"/>
    <n v="45650"/>
    <n v="8200"/>
    <n v="41000"/>
    <n v="8800"/>
    <n v="44000"/>
    <m/>
    <m/>
    <n v="5"/>
    <m/>
    <m/>
    <m/>
    <m/>
    <x v="3"/>
    <x v="0"/>
  </r>
  <r>
    <n v="221"/>
    <s v="실험대 매트"/>
    <s v="Lab-table Mat, white roll, pp, thick 0.6mm, W0.5xL60m/roll, Y6.Ma3001"/>
    <s v="roll"/>
    <n v="10"/>
    <n v="91400"/>
    <n v="914000"/>
    <n v="92950.000000000015"/>
    <n v="929500.00000000012"/>
    <n v="91400"/>
    <n v="914000"/>
    <n v="93500.000000000015"/>
    <n v="935000.00000000012"/>
    <m/>
    <m/>
    <m/>
    <n v="10"/>
    <m/>
    <m/>
    <m/>
    <x v="0"/>
    <x v="0"/>
  </r>
  <r>
    <n v="221"/>
    <s v="실험대 매트"/>
    <s v="Lab-table Mat, white roll, pp, thick 0.6mm, W0.5xL60m/roll, Y6.Ma3001"/>
    <s v="roll"/>
    <n v="5"/>
    <n v="91400"/>
    <n v="457000"/>
    <n v="92950.000000000015"/>
    <n v="464750.00000000006"/>
    <n v="91400"/>
    <n v="457000"/>
    <n v="93500.000000000015"/>
    <n v="467500.00000000006"/>
    <m/>
    <m/>
    <m/>
    <m/>
    <m/>
    <m/>
    <n v="5"/>
    <x v="4"/>
    <x v="0"/>
  </r>
  <r>
    <n v="222"/>
    <s v="실험대 매트"/>
    <s v="invi+guard roll type 435mm*435*80pcs"/>
    <s v="roll"/>
    <n v="9"/>
    <n v="106000"/>
    <n v="954000"/>
    <n v="107800.00000000001"/>
    <n v="970200.00000000012"/>
    <n v="106000"/>
    <n v="954000"/>
    <n v="108900.00000000001"/>
    <n v="980100.00000000012"/>
    <m/>
    <m/>
    <n v="9"/>
    <m/>
    <m/>
    <m/>
    <m/>
    <x v="3"/>
    <x v="0"/>
  </r>
  <r>
    <n v="223"/>
    <s v="스티키 매트"/>
    <s v="Anti-Static 600*900, 필름재질, 30layers/pk 10pk/cs, DH.Mat3002"/>
    <s v="cs"/>
    <n v="5"/>
    <n v="75600"/>
    <n v="378000"/>
    <n v="76890"/>
    <n v="384450"/>
    <n v="75600"/>
    <n v="378000"/>
    <n v="75900"/>
    <n v="379500"/>
    <m/>
    <m/>
    <m/>
    <n v="5"/>
    <m/>
    <m/>
    <m/>
    <x v="0"/>
    <x v="0"/>
  </r>
  <r>
    <n v="224"/>
    <s v="와이프올 대형"/>
    <s v="유한킴벌리, #41702, L25에어포켓 와이퍼, 대형 300매"/>
    <s v="ea"/>
    <n v="15"/>
    <n v="30800"/>
    <n v="462000"/>
    <n v="34210"/>
    <n v="513150"/>
    <n v="30800"/>
    <n v="462000"/>
    <n v="33000"/>
    <n v="495000"/>
    <m/>
    <m/>
    <m/>
    <n v="5"/>
    <m/>
    <n v="10"/>
    <m/>
    <x v="0"/>
    <x v="0"/>
  </r>
  <r>
    <n v="224"/>
    <s v="와이프올 대형"/>
    <s v="유한킴벌리, #41702, L25에어포켓 와이퍼, 대형 300매"/>
    <s v="ea"/>
    <n v="10"/>
    <n v="30800"/>
    <n v="308000"/>
    <n v="34210"/>
    <n v="342100"/>
    <n v="30800"/>
    <n v="308000"/>
    <n v="33000"/>
    <n v="330000"/>
    <m/>
    <n v="10"/>
    <m/>
    <m/>
    <m/>
    <m/>
    <m/>
    <x v="2"/>
    <x v="5"/>
  </r>
  <r>
    <n v="225"/>
    <s v="와이프올 소형"/>
    <s v="유한킴벌리, #41311(41705), L25 Wipers Small, 50매/pk, 24pk/box"/>
    <s v="box"/>
    <n v="15"/>
    <n v="63100"/>
    <n v="946500"/>
    <n v="69190"/>
    <n v="1037850"/>
    <n v="63100"/>
    <n v="946500"/>
    <n v="68200"/>
    <n v="1023000"/>
    <m/>
    <m/>
    <m/>
    <n v="5"/>
    <m/>
    <n v="10"/>
    <m/>
    <x v="0"/>
    <x v="0"/>
  </r>
  <r>
    <n v="225"/>
    <s v="와이프올 소형"/>
    <s v="유한킴벌리, #41311(41705), L25 Wipers Small, 50매/pk, 24pk/box"/>
    <s v="box"/>
    <n v="10"/>
    <n v="63100"/>
    <n v="631000"/>
    <n v="69190"/>
    <n v="691900"/>
    <n v="63100"/>
    <n v="631000"/>
    <n v="68200"/>
    <n v="682000"/>
    <m/>
    <m/>
    <m/>
    <m/>
    <n v="10"/>
    <m/>
    <m/>
    <x v="1"/>
    <x v="0"/>
  </r>
  <r>
    <n v="226"/>
    <s v="킴테크(와이프올 중형)"/>
    <s v="WIPERS MEDIUM 200's, 215*210mm, 200매/pk, 30pk/box,#41117"/>
    <s v="box"/>
    <n v="5"/>
    <n v="67600"/>
    <n v="338000"/>
    <n v="75130"/>
    <n v="375650"/>
    <n v="67600"/>
    <n v="338000"/>
    <n v="72600"/>
    <n v="363000"/>
    <m/>
    <m/>
    <m/>
    <m/>
    <n v="5"/>
    <m/>
    <m/>
    <x v="1"/>
    <x v="0"/>
  </r>
  <r>
    <n v="226"/>
    <s v="킴테크(와이프올 중형)"/>
    <s v="WIPERS MEDIUM 200's, 215*210mm, 200매/pk, 30pk/box,#41117"/>
    <s v="box"/>
    <n v="2"/>
    <n v="67600"/>
    <n v="135200"/>
    <n v="75130"/>
    <n v="150260"/>
    <n v="67600"/>
    <n v="135200"/>
    <n v="72600"/>
    <n v="145200"/>
    <m/>
    <n v="2"/>
    <m/>
    <m/>
    <m/>
    <m/>
    <m/>
    <x v="2"/>
    <x v="5"/>
  </r>
  <r>
    <n v="227"/>
    <s v="와이프올"/>
    <s v="스카트 x80, 300*345mm 50매*9카톤 9카톤/box #42352"/>
    <s v="box"/>
    <n v="4"/>
    <n v="93500.000000000015"/>
    <n v="374000.00000000006"/>
    <n v="103620.00000000001"/>
    <n v="414480.00000000006"/>
    <n v="95800"/>
    <n v="383200"/>
    <n v="93500.000000000015"/>
    <n v="374000.00000000006"/>
    <m/>
    <m/>
    <n v="4"/>
    <m/>
    <m/>
    <m/>
    <m/>
    <x v="3"/>
    <x v="0"/>
  </r>
  <r>
    <n v="228"/>
    <s v="방역용 티슈"/>
    <s v="드라이셀, F250S, 47223, 20밴드/bx, 5000매"/>
    <s v="box"/>
    <n v="6"/>
    <n v="44000"/>
    <n v="264000"/>
    <n v="49830.000000000007"/>
    <n v="298980.00000000006"/>
    <n v="44000"/>
    <n v="264000"/>
    <n v="47300.000000000007"/>
    <n v="283800.00000000006"/>
    <m/>
    <m/>
    <m/>
    <m/>
    <m/>
    <m/>
    <n v="6"/>
    <x v="0"/>
    <x v="0"/>
  </r>
  <r>
    <n v="228"/>
    <s v="방역용 티슈"/>
    <s v="드라이셀, F250S, 47223, 20밴드/bx, 5000매"/>
    <s v="box"/>
    <n v="5"/>
    <n v="44000"/>
    <n v="220000"/>
    <n v="49830.000000000007"/>
    <n v="249150.00000000003"/>
    <n v="44000"/>
    <n v="220000"/>
    <n v="47300.000000000007"/>
    <n v="236500.00000000003"/>
    <m/>
    <m/>
    <m/>
    <m/>
    <n v="5"/>
    <m/>
    <m/>
    <x v="1"/>
    <x v="0"/>
  </r>
  <r>
    <n v="229"/>
    <s v="실험실 티슈"/>
    <s v="유한킴벌리, 4600361, 280매*3카톤*6백"/>
    <s v="pk"/>
    <n v="14"/>
    <n v="58500"/>
    <n v="819000"/>
    <n v="64900.000000000007"/>
    <n v="908600.00000000012"/>
    <n v="58500"/>
    <n v="819000"/>
    <n v="62700.000000000007"/>
    <n v="877800.00000000012"/>
    <m/>
    <m/>
    <m/>
    <m/>
    <m/>
    <n v="10"/>
    <n v="4"/>
    <x v="0"/>
    <x v="0"/>
  </r>
  <r>
    <n v="229"/>
    <s v="실험실 티슈"/>
    <s v="유한킴벌리, 4600361, 280매*3카톤*6백"/>
    <s v="pk"/>
    <n v="5"/>
    <n v="58500"/>
    <n v="292500"/>
    <n v="64900.000000000007"/>
    <n v="324500.00000000006"/>
    <n v="58500"/>
    <n v="292500"/>
    <n v="62700.000000000007"/>
    <n v="313500.00000000006"/>
    <m/>
    <m/>
    <m/>
    <m/>
    <n v="5"/>
    <m/>
    <m/>
    <x v="1"/>
    <x v="0"/>
  </r>
  <r>
    <n v="229"/>
    <s v="실험실 티슈"/>
    <s v="유한킴벌리, 4600361, 280매*3카톤*6백"/>
    <s v="pk"/>
    <n v="0"/>
    <n v="58500"/>
    <n v="0"/>
    <n v="64900.000000000007"/>
    <n v="0"/>
    <n v="58500"/>
    <n v="0"/>
    <n v="62700.000000000007"/>
    <n v="0"/>
    <m/>
    <n v="0"/>
    <m/>
    <m/>
    <m/>
    <m/>
    <m/>
    <x v="2"/>
    <x v="5"/>
  </r>
  <r>
    <n v="230"/>
    <s v="살처분 출장용 티슈"/>
    <s v="유한킴벌리 크리넥스 데코앤소프트 화장지 3겹 30m 24롤/pk"/>
    <s v="pk"/>
    <n v="20"/>
    <n v="29150.000000000004"/>
    <n v="583000.00000000012"/>
    <n v="29150.000000000004"/>
    <n v="583000.00000000012"/>
    <n v="67000"/>
    <n v="1340000"/>
    <n v="29700.000000000004"/>
    <n v="594000.00000000012"/>
    <m/>
    <m/>
    <m/>
    <m/>
    <m/>
    <n v="20"/>
    <m/>
    <x v="1"/>
    <x v="2"/>
  </r>
  <r>
    <n v="231"/>
    <s v="소독용 물티슈"/>
    <s v="병원용 환경소독 티슈, ED Wipes, 100ea/pk, 20pk/box "/>
    <s v="box"/>
    <n v="10"/>
    <n v="179100"/>
    <n v="1791000"/>
    <n v="211200.00000000003"/>
    <n v="2112000.0000000005"/>
    <n v="179100"/>
    <n v="1791000"/>
    <n v="222200.00000000003"/>
    <n v="2222000.0000000005"/>
    <m/>
    <m/>
    <m/>
    <m/>
    <n v="5"/>
    <n v="5"/>
    <m/>
    <x v="1"/>
    <x v="0"/>
  </r>
  <r>
    <n v="232"/>
    <s v="소독용 물티슈"/>
    <s v="벳케어항균티슈, 에탄올 등(방부제 무첨가), 대형(30 x 30cm) 20매/pk"/>
    <s v="pk"/>
    <n v="140"/>
    <n v="7800"/>
    <n v="1092000"/>
    <n v="9460"/>
    <n v="1324400"/>
    <n v="7800"/>
    <n v="1092000"/>
    <n v="8800"/>
    <n v="1232000"/>
    <m/>
    <m/>
    <n v="80"/>
    <m/>
    <m/>
    <m/>
    <n v="60"/>
    <x v="3"/>
    <x v="3"/>
  </r>
  <r>
    <n v="232"/>
    <s v="소독용 물티슈"/>
    <s v="벳케어항균티슈, 에탄올 등(방부제 무첨가), 대형(30 x 30cm) 20매/pk"/>
    <s v="pk"/>
    <n v="130"/>
    <n v="7800"/>
    <n v="1014000"/>
    <n v="9460"/>
    <n v="1229800"/>
    <n v="7800"/>
    <n v="1014000"/>
    <n v="8800"/>
    <n v="1144000"/>
    <m/>
    <m/>
    <m/>
    <m/>
    <n v="100"/>
    <n v="30"/>
    <m/>
    <x v="1"/>
    <x v="0"/>
  </r>
  <r>
    <n v="232"/>
    <s v="소독용 물티슈"/>
    <s v="벳케어항균티슈, 에탄올 등(방부제 무첨가), 대형(30 x 30cm) 20매/pk"/>
    <s v="pk"/>
    <n v="40"/>
    <n v="7800"/>
    <n v="312000"/>
    <n v="9460"/>
    <n v="378400"/>
    <n v="7800"/>
    <n v="312000"/>
    <n v="8800"/>
    <n v="352000"/>
    <m/>
    <n v="20"/>
    <m/>
    <m/>
    <m/>
    <n v="20"/>
    <m/>
    <x v="2"/>
    <x v="5"/>
  </r>
  <r>
    <n v="233"/>
    <s v="소독용 물티슈"/>
    <s v="벳케어항균티슈, 에탄올 등(방부제 무첨가), 소형 20매/pk"/>
    <s v="pk"/>
    <n v="100"/>
    <n v="3900"/>
    <n v="390000"/>
    <n v="3960.0000000000005"/>
    <n v="396000.00000000006"/>
    <n v="3900"/>
    <n v="390000"/>
    <n v="4400"/>
    <n v="440000"/>
    <m/>
    <m/>
    <m/>
    <n v="100"/>
    <m/>
    <m/>
    <m/>
    <x v="0"/>
    <x v="0"/>
  </r>
  <r>
    <n v="234"/>
    <s v="실험용 물티슈"/>
    <s v="앙블랑 바이올렛, 캡형 74매/pk, 10pk/box"/>
    <s v="box"/>
    <n v="21"/>
    <n v="25300.000000000004"/>
    <n v="531300.00000000012"/>
    <n v="27610.000000000004"/>
    <n v="579810.00000000012"/>
    <n v="25500"/>
    <n v="535500"/>
    <n v="25300.000000000004"/>
    <n v="531300.00000000012"/>
    <m/>
    <m/>
    <m/>
    <n v="5"/>
    <m/>
    <n v="10"/>
    <n v="6"/>
    <x v="0"/>
    <x v="0"/>
  </r>
  <r>
    <n v="234"/>
    <s v="실험용 물티슈"/>
    <s v="앙블랑 바이올렛, 캡형 74매/pk, 10pk/box"/>
    <s v="box"/>
    <n v="5"/>
    <n v="25300.000000000004"/>
    <n v="126500.00000000001"/>
    <n v="27610.000000000004"/>
    <n v="138050.00000000003"/>
    <n v="25500"/>
    <n v="127500"/>
    <n v="25300.000000000004"/>
    <n v="126500.00000000001"/>
    <m/>
    <m/>
    <m/>
    <m/>
    <n v="5"/>
    <m/>
    <m/>
    <x v="1"/>
    <x v="0"/>
  </r>
  <r>
    <n v="234"/>
    <s v="실험용 물티슈"/>
    <s v="앙블랑 바이올렛, 캡형 74매/pk, 10pk/box"/>
    <s v="box"/>
    <n v="2"/>
    <n v="25300.000000000004"/>
    <n v="50600.000000000007"/>
    <n v="27610.000000000004"/>
    <n v="55220.000000000007"/>
    <n v="25500"/>
    <n v="51000"/>
    <n v="25300.000000000004"/>
    <n v="50600.000000000007"/>
    <m/>
    <n v="2"/>
    <m/>
    <m/>
    <m/>
    <m/>
    <m/>
    <x v="2"/>
    <x v="5"/>
  </r>
  <r>
    <n v="235"/>
    <s v="방역용 물티슈"/>
    <s v="앙블랑 세이프 인디핑크휴대용, 20매/pk, 12pk/bx"/>
    <s v="box"/>
    <n v="18"/>
    <n v="11600"/>
    <n v="208800"/>
    <n v="15730.000000000002"/>
    <n v="283140.00000000006"/>
    <n v="11600"/>
    <n v="208800"/>
    <n v="13200.000000000002"/>
    <n v="237600.00000000003"/>
    <m/>
    <m/>
    <m/>
    <n v="3"/>
    <m/>
    <n v="5"/>
    <n v="10"/>
    <x v="0"/>
    <x v="3"/>
  </r>
  <r>
    <n v="235"/>
    <s v="방역용 물티슈"/>
    <s v="앙블랑 세이프 인디핑크휴대용, 20매/pk, 12pk/bx"/>
    <s v="box"/>
    <n v="5"/>
    <n v="11600"/>
    <n v="58000"/>
    <n v="15730.000000000002"/>
    <n v="78650.000000000015"/>
    <n v="11600"/>
    <n v="58000"/>
    <n v="13200.000000000002"/>
    <n v="66000.000000000015"/>
    <m/>
    <m/>
    <m/>
    <m/>
    <n v="5"/>
    <m/>
    <m/>
    <x v="1"/>
    <x v="0"/>
  </r>
  <r>
    <n v="235"/>
    <s v="방역용 물티슈"/>
    <s v="앙블랑 세이프 인디핑크휴대용, 20매/pk, 12pk/bx"/>
    <s v="box"/>
    <n v="2"/>
    <n v="11600"/>
    <n v="23200"/>
    <n v="15730.000000000002"/>
    <n v="31460.000000000004"/>
    <n v="11600"/>
    <n v="23200"/>
    <n v="13200.000000000002"/>
    <n v="26400.000000000004"/>
    <m/>
    <n v="2"/>
    <m/>
    <m/>
    <m/>
    <m/>
    <m/>
    <x v="2"/>
    <x v="5"/>
  </r>
  <r>
    <n v="236"/>
    <s v="실험실 세척장갑"/>
    <s v="태화고무장갑, 핑크, 사이즈 및 켤레(소S-10,선밴M-10,대L-10)/set"/>
    <s v="set"/>
    <n v="1"/>
    <n v="56900"/>
    <n v="56900"/>
    <n v="79090"/>
    <n v="79090"/>
    <n v="56900"/>
    <n v="56900"/>
    <n v="61600.000000000007"/>
    <n v="61600.000000000007"/>
    <m/>
    <m/>
    <m/>
    <n v="1"/>
    <m/>
    <m/>
    <m/>
    <x v="0"/>
    <x v="0"/>
  </r>
  <r>
    <n v="236"/>
    <s v="실험실 세척장갑"/>
    <s v="태화고무장갑, 핑크, 사이즈 및 켤레(소S-10,선밴M-10,대L-10)/set"/>
    <s v="set"/>
    <n v="1"/>
    <n v="56900"/>
    <n v="56900"/>
    <n v="79090"/>
    <n v="79090"/>
    <n v="56900"/>
    <n v="56900"/>
    <n v="61600.000000000007"/>
    <n v="61600.000000000007"/>
    <m/>
    <m/>
    <n v="1"/>
    <m/>
    <m/>
    <m/>
    <m/>
    <x v="3"/>
    <x v="0"/>
  </r>
  <r>
    <n v="236"/>
    <s v="실험실 세척장갑"/>
    <s v="태화고무장갑, 핑크, 사이즈 및 켤레(소S-10,선밴M-10,대L-10)/set"/>
    <s v="set"/>
    <n v="1"/>
    <n v="56900"/>
    <n v="56900"/>
    <n v="79090"/>
    <n v="79090"/>
    <n v="56900"/>
    <n v="56900"/>
    <n v="61600.000000000007"/>
    <n v="61600.000000000007"/>
    <m/>
    <n v="1"/>
    <m/>
    <m/>
    <m/>
    <m/>
    <m/>
    <x v="2"/>
    <x v="5"/>
  </r>
  <r>
    <n v="237"/>
    <s v="수세미"/>
    <s v="친환경 옥수수 수세미, 그물망형, 10ea/box"/>
    <s v="box"/>
    <n v="2"/>
    <n v="19100"/>
    <n v="38200"/>
    <n v="24200.000000000004"/>
    <n v="48400.000000000007"/>
    <n v="19100"/>
    <n v="38200"/>
    <n v="20900"/>
    <n v="41800"/>
    <m/>
    <m/>
    <m/>
    <n v="2"/>
    <m/>
    <m/>
    <m/>
    <x v="0"/>
    <x v="0"/>
  </r>
  <r>
    <n v="237"/>
    <s v="수세미"/>
    <s v="친환경 옥수수 수세미, 그물망형, 10ea/box"/>
    <s v="box"/>
    <n v="2"/>
    <n v="19100"/>
    <n v="38200"/>
    <n v="24200.000000000004"/>
    <n v="48400.000000000007"/>
    <n v="19100"/>
    <n v="38200"/>
    <n v="20900"/>
    <n v="41800"/>
    <m/>
    <m/>
    <m/>
    <m/>
    <m/>
    <m/>
    <n v="2"/>
    <x v="3"/>
    <x v="3"/>
  </r>
  <r>
    <n v="238"/>
    <s v="건전지AA"/>
    <s v="16ea/pk, 알카라인"/>
    <s v="pk"/>
    <n v="10"/>
    <n v="14200"/>
    <n v="142000"/>
    <n v="14300.000000000002"/>
    <n v="143000.00000000003"/>
    <n v="14200"/>
    <n v="142000"/>
    <n v="14300.000000000002"/>
    <n v="143000.00000000003"/>
    <m/>
    <m/>
    <m/>
    <m/>
    <m/>
    <m/>
    <n v="10"/>
    <x v="3"/>
    <x v="3"/>
  </r>
  <r>
    <n v="238"/>
    <s v="건전지AA"/>
    <s v="16ea/pk, 알카라인"/>
    <s v="pk"/>
    <n v="5"/>
    <n v="14200"/>
    <n v="71000"/>
    <n v="14300.000000000002"/>
    <n v="71500.000000000015"/>
    <n v="14200"/>
    <n v="71000"/>
    <n v="14300.000000000002"/>
    <n v="71500.000000000015"/>
    <m/>
    <m/>
    <m/>
    <m/>
    <n v="5"/>
    <m/>
    <m/>
    <x v="1"/>
    <x v="0"/>
  </r>
  <r>
    <n v="239"/>
    <s v="건전지AAA"/>
    <s v="16ea/pk, 알카라인"/>
    <s v="pk"/>
    <n v="10"/>
    <n v="6820.0000000000009"/>
    <n v="68200.000000000015"/>
    <n v="6820.0000000000009"/>
    <n v="68200.000000000015"/>
    <n v="14200"/>
    <n v="142000"/>
    <n v="14300.000000000002"/>
    <n v="143000.00000000003"/>
    <m/>
    <m/>
    <m/>
    <m/>
    <m/>
    <m/>
    <n v="10"/>
    <x v="3"/>
    <x v="3"/>
  </r>
  <r>
    <n v="239"/>
    <s v="건전지AAA"/>
    <s v="16ea/pk, 알카라인"/>
    <s v="pk"/>
    <n v="5"/>
    <n v="6820.0000000000009"/>
    <n v="34100.000000000007"/>
    <n v="6820.0000000000009"/>
    <n v="34100.000000000007"/>
    <n v="14200"/>
    <n v="71000"/>
    <n v="14300.000000000002"/>
    <n v="71500.000000000015"/>
    <m/>
    <m/>
    <m/>
    <m/>
    <n v="5"/>
    <m/>
    <m/>
    <x v="1"/>
    <x v="0"/>
  </r>
  <r>
    <n v="240"/>
    <s v="네임펜"/>
    <s v="네임펜, 중간글씨용, Fine, 12/pk (검정,빨강,파랑 골고루)"/>
    <s v="pk"/>
    <n v="30"/>
    <n v="5200"/>
    <n v="156000"/>
    <n v="12430.000000000002"/>
    <n v="372900.00000000006"/>
    <n v="5200"/>
    <n v="156000"/>
    <n v="5500"/>
    <n v="165000"/>
    <m/>
    <m/>
    <m/>
    <m/>
    <m/>
    <m/>
    <n v="30"/>
    <x v="0"/>
    <x v="0"/>
  </r>
  <r>
    <n v="241"/>
    <s v="방역용 샴푸"/>
    <s v="르퀼라야 스칼프 포레스트, 810ml*2ea/pk"/>
    <s v="pk"/>
    <n v="10"/>
    <n v="75300"/>
    <n v="753000"/>
    <n v="81950"/>
    <n v="819500"/>
    <n v="75300"/>
    <n v="753000"/>
    <n v="77000"/>
    <n v="770000"/>
    <m/>
    <m/>
    <m/>
    <n v="10"/>
    <m/>
    <m/>
    <m/>
    <x v="0"/>
    <x v="0"/>
  </r>
  <r>
    <n v="241"/>
    <s v="방역용 샴푸"/>
    <s v="르퀼라야 스칼프 포레스트, 810ml*2ea/pk"/>
    <s v="pk"/>
    <n v="6"/>
    <n v="75300"/>
    <n v="451800"/>
    <n v="81950"/>
    <n v="491700"/>
    <n v="75300"/>
    <n v="451800"/>
    <n v="77000"/>
    <n v="462000"/>
    <m/>
    <m/>
    <m/>
    <m/>
    <m/>
    <m/>
    <n v="6"/>
    <x v="3"/>
    <x v="3"/>
  </r>
  <r>
    <n v="241"/>
    <s v="방역용 샴푸"/>
    <s v="르퀼라야 스칼프 포레스트, 810ml*2ea/pk"/>
    <s v="pk"/>
    <n v="13"/>
    <n v="75300"/>
    <n v="978900"/>
    <n v="81950"/>
    <n v="1065350"/>
    <n v="75300"/>
    <n v="978900"/>
    <n v="77000"/>
    <n v="1001000"/>
    <m/>
    <m/>
    <m/>
    <m/>
    <n v="3"/>
    <n v="10"/>
    <m/>
    <x v="1"/>
    <x v="2"/>
  </r>
  <r>
    <n v="241"/>
    <s v="방역용 샴푸"/>
    <s v="르퀼라야 스칼프 포레스트, 810ml*2ea/pk"/>
    <s v="pk"/>
    <n v="5"/>
    <n v="75300"/>
    <n v="376500"/>
    <n v="81950"/>
    <n v="409750"/>
    <n v="75300"/>
    <n v="376500"/>
    <n v="77000"/>
    <n v="385000"/>
    <m/>
    <n v="5"/>
    <m/>
    <m/>
    <m/>
    <m/>
    <m/>
    <x v="2"/>
    <x v="5"/>
  </r>
  <r>
    <n v="242"/>
    <s v="방역용 바디워시"/>
    <s v="쿤달, 바디워시, 허니앤마카다미아 퓨어, 1,058ml, 베이비파우더"/>
    <s v="ea"/>
    <n v="6"/>
    <n v="18200"/>
    <n v="109200"/>
    <n v="21120"/>
    <n v="126720"/>
    <n v="18200"/>
    <n v="109200"/>
    <n v="20900"/>
    <n v="125400"/>
    <m/>
    <m/>
    <m/>
    <m/>
    <m/>
    <m/>
    <n v="6"/>
    <x v="3"/>
    <x v="3"/>
  </r>
  <r>
    <n v="242"/>
    <s v="방역용 바디워시"/>
    <s v="쿤달, 바디워시, 허니앤마카다미아 퓨어, 1,058ml, 베이비파우더"/>
    <s v="ea"/>
    <n v="10"/>
    <n v="18200"/>
    <n v="182000"/>
    <n v="21120"/>
    <n v="211200"/>
    <n v="18200"/>
    <n v="182000"/>
    <n v="20900"/>
    <n v="209000"/>
    <m/>
    <m/>
    <m/>
    <m/>
    <m/>
    <n v="10"/>
    <m/>
    <x v="1"/>
    <x v="2"/>
  </r>
  <r>
    <n v="242"/>
    <s v="방역용 바디워시"/>
    <s v="쿤달, 바디워시, 허니앤마카다미아 퓨어, 1,058ml, 베이비파우더"/>
    <s v="ea"/>
    <n v="10"/>
    <n v="18200"/>
    <n v="182000"/>
    <n v="21120"/>
    <n v="211200"/>
    <n v="18200"/>
    <n v="182000"/>
    <n v="20900"/>
    <n v="209000"/>
    <m/>
    <n v="10"/>
    <m/>
    <m/>
    <m/>
    <m/>
    <m/>
    <x v="2"/>
    <x v="5"/>
  </r>
  <r>
    <n v="243"/>
    <s v="방역용 세정제(비누)"/>
    <s v="살림백서, 소프트 모이스처 비누 플로럴 허브, 100g*10개/cs"/>
    <s v="cs"/>
    <n v="2"/>
    <n v="15800"/>
    <n v="31600"/>
    <n v="17050"/>
    <n v="34100"/>
    <n v="15800"/>
    <n v="31600"/>
    <n v="16500"/>
    <n v="33000"/>
    <m/>
    <n v="2"/>
    <m/>
    <m/>
    <m/>
    <m/>
    <m/>
    <x v="2"/>
    <x v="5"/>
  </r>
  <r>
    <n v="243"/>
    <s v="방역용 세정제(비누)"/>
    <s v="살림백서, 소프트 모이스처 비누 플로럴 허브, 100g*10개/cs"/>
    <s v="cs"/>
    <n v="8"/>
    <n v="15800"/>
    <n v="126400"/>
    <n v="17050"/>
    <n v="136400"/>
    <n v="15800"/>
    <n v="126400"/>
    <n v="16500"/>
    <n v="132000"/>
    <m/>
    <m/>
    <m/>
    <m/>
    <m/>
    <m/>
    <n v="8"/>
    <x v="0"/>
    <x v="0"/>
  </r>
  <r>
    <n v="244"/>
    <s v="실험실 보습제"/>
    <s v="카밀 핸드앤네일 크림 바이탈 Q10 75ml"/>
    <s v="ea"/>
    <n v="20"/>
    <n v="4400"/>
    <n v="88000"/>
    <n v="4730"/>
    <n v="94600"/>
    <n v="4800"/>
    <n v="96000"/>
    <n v="4400"/>
    <n v="88000"/>
    <m/>
    <m/>
    <m/>
    <n v="20"/>
    <m/>
    <m/>
    <m/>
    <x v="0"/>
    <x v="0"/>
  </r>
  <r>
    <n v="244"/>
    <s v="실험실 보습제"/>
    <s v="카밀 핸드앤네일 크림 바이탈 Q10 75ml"/>
    <s v="ea"/>
    <n v="35"/>
    <n v="4400"/>
    <n v="154000"/>
    <n v="4730"/>
    <n v="165550"/>
    <n v="4800"/>
    <n v="168000"/>
    <n v="4400"/>
    <n v="154000"/>
    <m/>
    <m/>
    <n v="10"/>
    <m/>
    <m/>
    <m/>
    <n v="25"/>
    <x v="3"/>
    <x v="3"/>
  </r>
  <r>
    <n v="244"/>
    <s v="실험실 보습제"/>
    <s v="카밀 핸드앤네일 크림 바이탈 Q10 75ml"/>
    <s v="ea"/>
    <n v="35"/>
    <n v="4400"/>
    <n v="154000"/>
    <n v="4730"/>
    <n v="165550"/>
    <n v="4800"/>
    <n v="168000"/>
    <n v="4400"/>
    <n v="154000"/>
    <m/>
    <m/>
    <m/>
    <m/>
    <n v="10"/>
    <n v="25"/>
    <m/>
    <x v="1"/>
    <x v="0"/>
  </r>
  <r>
    <n v="244"/>
    <s v="실험실 보습제"/>
    <s v="카밀 핸드앤네일 크림 바이탈 Q10 75ml"/>
    <s v="ea"/>
    <n v="30"/>
    <n v="4400"/>
    <n v="132000"/>
    <n v="4730"/>
    <n v="141900"/>
    <n v="4800"/>
    <n v="144000"/>
    <n v="4400"/>
    <n v="132000"/>
    <n v="30"/>
    <m/>
    <m/>
    <m/>
    <m/>
    <m/>
    <m/>
    <x v="4"/>
    <x v="0"/>
  </r>
  <r>
    <n v="245"/>
    <s v="방역용 바디로션"/>
    <s v="뉴트로지나 인텐스 리페어 시카 에멀젼 450ml"/>
    <s v="ea"/>
    <n v="14"/>
    <n v="19800"/>
    <n v="277200"/>
    <n v="23540.000000000004"/>
    <n v="329560.00000000006"/>
    <n v="20600"/>
    <n v="288400"/>
    <n v="19800"/>
    <n v="277200"/>
    <m/>
    <m/>
    <m/>
    <m/>
    <n v="10"/>
    <n v="4"/>
    <m/>
    <x v="1"/>
    <x v="0"/>
  </r>
  <r>
    <n v="245"/>
    <s v="방역용 바디로션"/>
    <s v="뉴트로지나 인텐스 리페어 시카 에멀젼 450ml"/>
    <s v="ea"/>
    <n v="9"/>
    <n v="19800"/>
    <n v="178200"/>
    <n v="23540.000000000004"/>
    <n v="211860.00000000003"/>
    <n v="20600"/>
    <n v="185400"/>
    <n v="19800"/>
    <n v="178200"/>
    <m/>
    <n v="9"/>
    <m/>
    <m/>
    <m/>
    <m/>
    <m/>
    <x v="2"/>
    <x v="5"/>
  </r>
  <r>
    <n v="245"/>
    <s v="방역용 바디로션"/>
    <s v="뉴트로지나 인텐스 리페어 시카 에멀젼 450ml"/>
    <s v="ea"/>
    <n v="30"/>
    <n v="19800"/>
    <n v="594000"/>
    <n v="23540.000000000004"/>
    <n v="706200.00000000012"/>
    <n v="20600"/>
    <n v="618000"/>
    <n v="19800"/>
    <n v="594000"/>
    <m/>
    <m/>
    <m/>
    <n v="10"/>
    <m/>
    <m/>
    <n v="20"/>
    <x v="0"/>
    <x v="0"/>
  </r>
  <r>
    <n v="246"/>
    <s v="방역용 자외선차단 로션"/>
    <s v="DALBA, VEGAN PINK,  50ml"/>
    <s v="ea"/>
    <n v="10"/>
    <n v="23300"/>
    <n v="233000"/>
    <n v="33000"/>
    <n v="330000"/>
    <n v="23300"/>
    <n v="233000"/>
    <n v="27500.000000000004"/>
    <n v="275000.00000000006"/>
    <m/>
    <m/>
    <m/>
    <n v="10"/>
    <m/>
    <m/>
    <m/>
    <x v="0"/>
    <x v="0"/>
  </r>
  <r>
    <n v="246"/>
    <s v="방역용 자외선차단 로션"/>
    <s v="DALBA, VEGAN PINK,  50ml"/>
    <s v="ea"/>
    <n v="35"/>
    <n v="23300"/>
    <n v="815500"/>
    <n v="33000"/>
    <n v="1155000"/>
    <n v="23300"/>
    <n v="815500"/>
    <n v="27500.000000000004"/>
    <n v="962500.00000000012"/>
    <m/>
    <m/>
    <n v="10"/>
    <m/>
    <m/>
    <m/>
    <n v="25"/>
    <x v="3"/>
    <x v="3"/>
  </r>
  <r>
    <n v="246"/>
    <s v="방역용 자외선차단 로션"/>
    <s v="DALBA, VEGAN PINK,  50ml"/>
    <s v="ea"/>
    <n v="25"/>
    <n v="23300"/>
    <n v="582500"/>
    <n v="33000"/>
    <n v="825000"/>
    <n v="23300"/>
    <n v="582500"/>
    <n v="27500.000000000004"/>
    <n v="687500.00000000012"/>
    <m/>
    <m/>
    <m/>
    <m/>
    <n v="10"/>
    <n v="15"/>
    <m/>
    <x v="1"/>
    <x v="0"/>
  </r>
  <r>
    <n v="246"/>
    <s v="방역용 자외선차단 로션"/>
    <s v="DALBA, VEGAN PINK,  50ml"/>
    <s v="ea"/>
    <n v="30"/>
    <n v="23300"/>
    <n v="699000"/>
    <n v="33000"/>
    <n v="990000"/>
    <n v="23300"/>
    <n v="699000"/>
    <n v="27500.000000000004"/>
    <n v="825000.00000000012"/>
    <n v="30"/>
    <m/>
    <m/>
    <m/>
    <m/>
    <m/>
    <m/>
    <x v="4"/>
    <x v="0"/>
  </r>
  <r>
    <n v="247"/>
    <s v="실험실 세정제"/>
    <s v="Pril, 750ml, 레몬향, 헨켈"/>
    <s v="ea"/>
    <n v="10"/>
    <n v="9800"/>
    <n v="98000"/>
    <n v="10120"/>
    <n v="101200"/>
    <n v="9800"/>
    <n v="98000"/>
    <n v="11000"/>
    <n v="110000"/>
    <m/>
    <m/>
    <m/>
    <n v="10"/>
    <m/>
    <m/>
    <m/>
    <x v="0"/>
    <x v="0"/>
  </r>
  <r>
    <n v="247"/>
    <s v="실험실 세정제"/>
    <s v="Pril, 750ml, 레몬향, 헨켈"/>
    <s v="ea"/>
    <n v="30"/>
    <n v="9800"/>
    <n v="294000"/>
    <n v="10120"/>
    <n v="303600"/>
    <n v="9800"/>
    <n v="294000"/>
    <n v="11000"/>
    <n v="330000"/>
    <m/>
    <m/>
    <m/>
    <m/>
    <n v="20"/>
    <n v="10"/>
    <m/>
    <x v="1"/>
    <x v="0"/>
  </r>
  <r>
    <n v="247"/>
    <s v="실험실 세정제"/>
    <s v="Pril, 750ml, 레몬향, 헨켈"/>
    <s v="ea"/>
    <n v="10"/>
    <n v="9800"/>
    <n v="98000"/>
    <n v="10120"/>
    <n v="101200"/>
    <n v="9800"/>
    <n v="98000"/>
    <n v="11000"/>
    <n v="110000"/>
    <m/>
    <n v="10"/>
    <m/>
    <m/>
    <m/>
    <m/>
    <m/>
    <x v="2"/>
    <x v="5"/>
  </r>
  <r>
    <n v="248"/>
    <s v="출장복 섬유유연제"/>
    <s v="다우니. 생화향기 컬렉션 고초농축 섬유유연제 패밀리팩(5종 각 1L구성)"/>
    <s v="pk"/>
    <n v="10"/>
    <n v="49300"/>
    <n v="493000"/>
    <n v="62700.000000000007"/>
    <n v="627000.00000000012"/>
    <n v="49300"/>
    <n v="493000"/>
    <n v="55000"/>
    <n v="550000"/>
    <m/>
    <m/>
    <m/>
    <m/>
    <n v="5"/>
    <n v="5"/>
    <m/>
    <x v="1"/>
    <x v="0"/>
  </r>
  <r>
    <n v="248"/>
    <s v="출장복 섬유유연제"/>
    <s v="다우니. 생화향기 컬렉션 고초농축 섬유유연제 패밀리팩(5종 각 1L구성)"/>
    <s v="pk"/>
    <n v="2"/>
    <n v="49300"/>
    <n v="98600"/>
    <n v="62700.000000000007"/>
    <n v="125400.00000000001"/>
    <n v="49300"/>
    <n v="98600"/>
    <n v="55000"/>
    <n v="110000"/>
    <m/>
    <n v="2"/>
    <m/>
    <m/>
    <m/>
    <m/>
    <m/>
    <x v="2"/>
    <x v="5"/>
  </r>
  <r>
    <n v="248"/>
    <s v="출장복 섬유유연제"/>
    <s v="다우니. 생화향기 컬렉션 고초농축 섬유유연제 패밀리팩(5종 각 1L구성)"/>
    <s v="pk"/>
    <n v="5"/>
    <n v="49300"/>
    <n v="246500"/>
    <n v="62700.000000000007"/>
    <n v="313500.00000000006"/>
    <n v="49300"/>
    <n v="246500"/>
    <n v="55000"/>
    <n v="275000"/>
    <m/>
    <m/>
    <m/>
    <n v="5"/>
    <m/>
    <m/>
    <m/>
    <x v="0"/>
    <x v="0"/>
  </r>
  <r>
    <n v="248"/>
    <s v="출장복 섬유유연제"/>
    <s v="다우니. 생화향기 컬렉션 고초농축 섬유유연제 패밀리팩(5종 각 1L구성)"/>
    <s v="pk"/>
    <n v="5"/>
    <n v="49300"/>
    <n v="246500"/>
    <n v="62700.000000000007"/>
    <n v="313500.00000000006"/>
    <n v="49300"/>
    <n v="246500"/>
    <n v="55000"/>
    <n v="275000"/>
    <n v="5"/>
    <m/>
    <m/>
    <m/>
    <m/>
    <m/>
    <m/>
    <x v="4"/>
    <x v="0"/>
  </r>
  <r>
    <n v="249"/>
    <s v="출장복 세탁세제"/>
    <s v="퍼실 파워젤 딥크린 플러스 드럼용, 2.7L*3ea/pk"/>
    <s v="pk"/>
    <n v="5"/>
    <n v="50600.000000000007"/>
    <n v="253000.00000000003"/>
    <n v="91520.000000000015"/>
    <n v="457600.00000000006"/>
    <n v="51800"/>
    <n v="259000"/>
    <n v="50600.000000000007"/>
    <n v="253000.00000000003"/>
    <m/>
    <m/>
    <m/>
    <n v="5"/>
    <m/>
    <m/>
    <m/>
    <x v="0"/>
    <x v="0"/>
  </r>
  <r>
    <n v="249"/>
    <s v="출장복 세탁세제"/>
    <s v="퍼실 파워젤 딥크린 플러스 드럼용, 2.7L*3ea/pk"/>
    <s v="pk"/>
    <n v="40"/>
    <n v="50600.000000000007"/>
    <n v="2024000.0000000002"/>
    <n v="91520.000000000015"/>
    <n v="3660800.0000000005"/>
    <n v="51800"/>
    <n v="2072000"/>
    <n v="50600.000000000007"/>
    <n v="2024000.0000000002"/>
    <m/>
    <m/>
    <m/>
    <m/>
    <n v="10"/>
    <n v="10"/>
    <n v="20"/>
    <x v="1"/>
    <x v="0"/>
  </r>
  <r>
    <n v="249"/>
    <s v="출장복 세탁세제"/>
    <s v="퍼실 파워젤 딥크린 플러스 드럼용, 2.7L*3ea/pk"/>
    <s v="pk"/>
    <n v="5"/>
    <n v="50600.000000000007"/>
    <n v="253000.00000000003"/>
    <n v="91520.000000000015"/>
    <n v="457600.00000000006"/>
    <n v="51800"/>
    <n v="259000"/>
    <n v="50600.000000000007"/>
    <n v="253000.00000000003"/>
    <m/>
    <n v="5"/>
    <m/>
    <m/>
    <m/>
    <m/>
    <m/>
    <x v="2"/>
    <x v="5"/>
  </r>
  <r>
    <n v="249"/>
    <s v="출장복 세탁세제"/>
    <s v="퍼실 파워젤 딥크린 플러스 드럼용, 2.7L*3ea/pk"/>
    <s v="pk"/>
    <n v="10"/>
    <n v="50600.000000000007"/>
    <n v="506000.00000000006"/>
    <n v="91520.000000000015"/>
    <n v="915200.00000000012"/>
    <n v="51800"/>
    <n v="518000"/>
    <n v="50600.000000000007"/>
    <n v="506000.00000000006"/>
    <n v="10"/>
    <m/>
    <m/>
    <m/>
    <m/>
    <m/>
    <m/>
    <x v="4"/>
    <x v="0"/>
  </r>
  <r>
    <n v="250"/>
    <s v="실험실 손세정제"/>
    <s v="아이깨끗해, 490ML"/>
    <s v="ea"/>
    <n v="12"/>
    <n v="7700"/>
    <n v="92400"/>
    <n v="9130"/>
    <n v="109560"/>
    <n v="7800"/>
    <n v="93600"/>
    <n v="7700"/>
    <n v="92400"/>
    <m/>
    <m/>
    <m/>
    <n v="12"/>
    <m/>
    <m/>
    <m/>
    <x v="0"/>
    <x v="0"/>
  </r>
  <r>
    <n v="250"/>
    <s v="실험실 손세정제"/>
    <s v="아이깨끗해, 490ML"/>
    <s v="ea"/>
    <n v="6"/>
    <n v="7700"/>
    <n v="46200"/>
    <n v="9130"/>
    <n v="54780"/>
    <n v="7800"/>
    <n v="46800"/>
    <n v="7700"/>
    <n v="46200"/>
    <m/>
    <m/>
    <n v="6"/>
    <m/>
    <m/>
    <m/>
    <m/>
    <x v="3"/>
    <x v="0"/>
  </r>
  <r>
    <n v="250"/>
    <s v="실험실 손세정제"/>
    <s v="아이깨끗해, 490ML"/>
    <s v="ea"/>
    <n v="10"/>
    <n v="7700"/>
    <n v="77000"/>
    <n v="9130"/>
    <n v="91300"/>
    <n v="7800"/>
    <n v="78000"/>
    <n v="7700"/>
    <n v="77000"/>
    <m/>
    <m/>
    <m/>
    <m/>
    <n v="10"/>
    <m/>
    <m/>
    <x v="1"/>
    <x v="0"/>
  </r>
  <r>
    <n v="250"/>
    <s v="실험실 손세정제"/>
    <s v="아이깨끗해, 490ML"/>
    <s v="ea"/>
    <n v="10"/>
    <n v="7700"/>
    <n v="77000"/>
    <n v="9130"/>
    <n v="91300"/>
    <n v="7800"/>
    <n v="78000"/>
    <n v="7700"/>
    <n v="77000"/>
    <m/>
    <n v="10"/>
    <m/>
    <m/>
    <m/>
    <m/>
    <m/>
    <x v="2"/>
    <x v="5"/>
  </r>
  <r>
    <n v="251"/>
    <s v="방역용 세안제"/>
    <s v="센카 퍼펙트 휩 폼 클렌징 120g"/>
    <s v="ea"/>
    <n v="25"/>
    <n v="6490.0000000000009"/>
    <n v="162250.00000000003"/>
    <n v="6490.0000000000009"/>
    <n v="162250.00000000003"/>
    <n v="8400"/>
    <n v="210000"/>
    <n v="6600.0000000000009"/>
    <n v="165000.00000000003"/>
    <m/>
    <m/>
    <m/>
    <n v="5"/>
    <m/>
    <n v="20"/>
    <m/>
    <x v="0"/>
    <x v="0"/>
  </r>
  <r>
    <n v="251"/>
    <s v="방역용 세안제"/>
    <s v="센카 퍼펙트 휩 폼 클렌징 120g"/>
    <s v="ea"/>
    <n v="30"/>
    <n v="6490.0000000000009"/>
    <n v="194700.00000000003"/>
    <n v="6490.0000000000009"/>
    <n v="194700.00000000003"/>
    <n v="8400"/>
    <n v="252000"/>
    <n v="6600.0000000000009"/>
    <n v="198000.00000000003"/>
    <m/>
    <m/>
    <m/>
    <m/>
    <m/>
    <m/>
    <n v="30"/>
    <x v="3"/>
    <x v="3"/>
  </r>
  <r>
    <n v="251"/>
    <s v="방역용 세안제"/>
    <s v="센카 퍼펙트 휩 폼 클렌징 120g"/>
    <s v="ea"/>
    <n v="10"/>
    <n v="6490.0000000000009"/>
    <n v="64900.000000000007"/>
    <n v="6490.0000000000009"/>
    <n v="64900.000000000007"/>
    <n v="8400"/>
    <n v="84000"/>
    <n v="6600.0000000000009"/>
    <n v="66000.000000000015"/>
    <m/>
    <m/>
    <m/>
    <m/>
    <n v="10"/>
    <m/>
    <m/>
    <x v="1"/>
    <x v="0"/>
  </r>
  <r>
    <n v="251"/>
    <s v="방역용 세안제"/>
    <s v="센카 퍼펙트 휩 폼 클렌징 120g"/>
    <s v="ea"/>
    <n v="15"/>
    <n v="6490.0000000000009"/>
    <n v="97350.000000000015"/>
    <n v="6490.0000000000009"/>
    <n v="97350.000000000015"/>
    <n v="8400"/>
    <n v="126000"/>
    <n v="6600.0000000000009"/>
    <n v="99000.000000000015"/>
    <n v="15"/>
    <m/>
    <m/>
    <m/>
    <m/>
    <m/>
    <m/>
    <x v="4"/>
    <x v="0"/>
  </r>
  <r>
    <n v="252"/>
    <s v="대인소독 살균제"/>
    <s v="살균제, 소프트아쿠아, 팜튼튼, 18L/통, 가축질병예방용"/>
    <s v="bt"/>
    <n v="10"/>
    <n v="336050"/>
    <n v="3360500"/>
    <n v="336050"/>
    <n v="3360500"/>
    <n v="363400"/>
    <n v="3634000"/>
    <n v="367400"/>
    <n v="3674000"/>
    <m/>
    <m/>
    <m/>
    <m/>
    <m/>
    <m/>
    <n v="10"/>
    <x v="0"/>
    <x v="0"/>
  </r>
  <r>
    <n v="252"/>
    <s v="대인소독 살균제"/>
    <s v="살균제, 소프트아쿠아, 팜튼튼, 18L/통, 가축질병예방용"/>
    <s v="bt"/>
    <n v="24"/>
    <n v="336050"/>
    <n v="8065200"/>
    <n v="336050"/>
    <n v="8065200"/>
    <n v="363400"/>
    <n v="8721600"/>
    <n v="367400"/>
    <n v="8817600"/>
    <n v="14"/>
    <m/>
    <m/>
    <m/>
    <m/>
    <n v="10"/>
    <m/>
    <x v="4"/>
    <x v="0"/>
  </r>
  <r>
    <n v="253"/>
    <s v="대인소독 살균제"/>
    <s v="쎄니클린, 스프레이, 600ml/ea, 20ea/box "/>
    <s v="box"/>
    <n v="8"/>
    <n v="203280.00000000003"/>
    <n v="1626240.0000000002"/>
    <n v="203280.00000000003"/>
    <n v="1626240.0000000002"/>
    <n v="311500"/>
    <n v="2492000"/>
    <n v="315000"/>
    <n v="2520000"/>
    <m/>
    <m/>
    <m/>
    <m/>
    <m/>
    <n v="3"/>
    <n v="5"/>
    <x v="0"/>
    <x v="0"/>
  </r>
  <r>
    <n v="254"/>
    <s v="동결 방지제"/>
    <s v="에탄올워셔액, 3.5L., -25도"/>
    <s v="bt"/>
    <n v="5"/>
    <n v="8800"/>
    <n v="44000"/>
    <n v="45650.000000000007"/>
    <n v="228250.00000000003"/>
    <n v="9200"/>
    <n v="46000"/>
    <n v="8800"/>
    <n v="44000"/>
    <m/>
    <n v="5"/>
    <m/>
    <m/>
    <m/>
    <m/>
    <m/>
    <x v="2"/>
    <x v="5"/>
  </r>
  <r>
    <n v="255"/>
    <s v="폐기물봉투"/>
    <s v="쓰레기 봉투, 76cm*94cm, 대형, 20ea/pk, 검정"/>
    <s v="pk"/>
    <n v="36"/>
    <n v="2200"/>
    <n v="79200"/>
    <n v="8030.0000000000009"/>
    <n v="289080.00000000006"/>
    <n v="2200"/>
    <n v="79200"/>
    <n v="2200"/>
    <n v="79200"/>
    <m/>
    <m/>
    <m/>
    <n v="10"/>
    <m/>
    <n v="20"/>
    <n v="6"/>
    <x v="0"/>
    <x v="0"/>
  </r>
  <r>
    <n v="255"/>
    <s v="폐기물봉투"/>
    <s v="쓰레기 봉투, 76cm*94cm, 대형, 20ea/pk, 검정"/>
    <s v="pk"/>
    <n v="5"/>
    <n v="2200"/>
    <n v="11000"/>
    <n v="8030.0000000000009"/>
    <n v="40150.000000000007"/>
    <n v="2200"/>
    <n v="11000"/>
    <n v="2200"/>
    <n v="11000"/>
    <m/>
    <m/>
    <n v="5"/>
    <m/>
    <m/>
    <m/>
    <m/>
    <x v="3"/>
    <x v="0"/>
  </r>
  <r>
    <n v="255"/>
    <s v="폐기물봉투"/>
    <s v="쓰레기 봉투, 76cm*94cm, 대형, 20ea/pk, 검정"/>
    <s v="pk"/>
    <n v="10"/>
    <n v="2200"/>
    <n v="22000"/>
    <n v="8030.0000000000009"/>
    <n v="80300.000000000015"/>
    <n v="2200"/>
    <n v="22000"/>
    <n v="2200"/>
    <n v="22000"/>
    <m/>
    <m/>
    <m/>
    <m/>
    <n v="10"/>
    <m/>
    <m/>
    <x v="1"/>
    <x v="0"/>
  </r>
  <r>
    <n v="256"/>
    <s v="Bio Y bag 2호"/>
    <s v="Benchtop biohazard bags, BA 13166-0000, 100매/cs"/>
    <s v="cs"/>
    <n v="5"/>
    <n v="45900"/>
    <n v="229500"/>
    <n v="46750.000000000007"/>
    <n v="233750.00000000003"/>
    <n v="45900"/>
    <n v="229500"/>
    <n v="49500.000000000007"/>
    <n v="247500.00000000003"/>
    <m/>
    <m/>
    <m/>
    <m/>
    <n v="5"/>
    <m/>
    <m/>
    <x v="1"/>
    <x v="0"/>
  </r>
  <r>
    <n v="257"/>
    <s v="Y bag 2호"/>
    <s v="20*30cm, 200ea/cs, Y6.B002"/>
    <s v="cs"/>
    <n v="5"/>
    <n v="21000"/>
    <n v="105000"/>
    <n v="21450"/>
    <n v="107250"/>
    <n v="21000"/>
    <n v="105000"/>
    <n v="23100.000000000004"/>
    <n v="115500.00000000001"/>
    <m/>
    <m/>
    <m/>
    <m/>
    <n v="5"/>
    <m/>
    <m/>
    <x v="1"/>
    <x v="0"/>
  </r>
  <r>
    <n v="258"/>
    <s v="Y bag 3호"/>
    <s v="hazzard bag 3호, 30x45cm, 200매/cs Y6.B003"/>
    <s v="cs"/>
    <n v="10"/>
    <n v="40300"/>
    <n v="403000"/>
    <n v="41030"/>
    <n v="410300"/>
    <n v="40300"/>
    <n v="403000"/>
    <n v="44000"/>
    <n v="440000"/>
    <m/>
    <m/>
    <m/>
    <m/>
    <m/>
    <n v="10"/>
    <m/>
    <x v="0"/>
    <x v="0"/>
  </r>
  <r>
    <n v="258"/>
    <s v="Y bag 3호"/>
    <s v="hazzard bag 3호, 30x45cm, 200매/cs Y6.B003"/>
    <s v="cs"/>
    <n v="5"/>
    <n v="40300"/>
    <n v="201500"/>
    <n v="41030"/>
    <n v="205150"/>
    <n v="40300"/>
    <n v="201500"/>
    <n v="44000"/>
    <n v="220000"/>
    <m/>
    <m/>
    <m/>
    <m/>
    <n v="5"/>
    <m/>
    <m/>
    <x v="1"/>
    <x v="0"/>
  </r>
  <r>
    <n v="259"/>
    <s v="Y bag 4호"/>
    <s v="hazzard bag 4호, 40x60cm, 200매/cs Y6.B004"/>
    <s v="cs"/>
    <n v="10"/>
    <n v="66600"/>
    <n v="666000"/>
    <n v="67760"/>
    <n v="677600"/>
    <n v="66600"/>
    <n v="666000"/>
    <n v="71500"/>
    <n v="715000"/>
    <m/>
    <m/>
    <m/>
    <m/>
    <m/>
    <n v="10"/>
    <m/>
    <x v="0"/>
    <x v="0"/>
  </r>
  <r>
    <n v="259"/>
    <s v="Y bag 4호"/>
    <s v="hazzard bag 4호, 40x60cm, 200매/cs Y6.B004"/>
    <s v="cs"/>
    <n v="5"/>
    <n v="66600"/>
    <n v="333000"/>
    <n v="67760"/>
    <n v="338800"/>
    <n v="66600"/>
    <n v="333000"/>
    <n v="71500"/>
    <n v="357500"/>
    <m/>
    <m/>
    <n v="5"/>
    <m/>
    <m/>
    <m/>
    <m/>
    <x v="3"/>
    <x v="0"/>
  </r>
  <r>
    <n v="260"/>
    <s v="실험실용 랩"/>
    <s v="유니랩, 30cm*50m"/>
    <s v="ea"/>
    <n v="20"/>
    <n v="3200"/>
    <n v="64000"/>
    <n v="25740.000000000004"/>
    <n v="514800.00000000006"/>
    <n v="3200"/>
    <n v="64000"/>
    <n v="4400"/>
    <n v="88000"/>
    <n v="20"/>
    <m/>
    <m/>
    <m/>
    <m/>
    <m/>
    <m/>
    <x v="4"/>
    <x v="0"/>
  </r>
  <r>
    <n v="261"/>
    <s v="실험실용 호일"/>
    <s v="크린호일, 30cm*30m"/>
    <s v="ea"/>
    <n v="20"/>
    <n v="6380.0000000000009"/>
    <n v="127600.00000000001"/>
    <n v="6380.0000000000009"/>
    <n v="127600.00000000001"/>
    <n v="6500"/>
    <n v="130000"/>
    <n v="7700.0000000000009"/>
    <n v="154000.00000000003"/>
    <m/>
    <m/>
    <m/>
    <m/>
    <n v="10"/>
    <m/>
    <n v="10"/>
    <x v="1"/>
    <x v="0"/>
  </r>
  <r>
    <n v="261"/>
    <s v="실험실용 호일"/>
    <s v="크린호일, 30cm*30m"/>
    <s v="ea"/>
    <n v="20"/>
    <n v="6380.0000000000009"/>
    <n v="127600.00000000001"/>
    <n v="6380.0000000000009"/>
    <n v="127600.00000000001"/>
    <n v="6500"/>
    <n v="130000"/>
    <n v="7700.0000000000009"/>
    <n v="154000.00000000003"/>
    <n v="20"/>
    <m/>
    <m/>
    <m/>
    <m/>
    <m/>
    <m/>
    <x v="4"/>
    <x v="0"/>
  </r>
  <r>
    <n v="262"/>
    <s v="보정용 코걸이 "/>
    <s v="돼지보정용코걸이(비육돈용, 손잡이 J타입), GIS-P01, Giga J 100ea/box"/>
    <s v="box"/>
    <n v="1"/>
    <n v="2206600"/>
    <n v="2206600"/>
    <n v="2244000"/>
    <n v="2244000"/>
    <n v="2206600"/>
    <n v="2206600"/>
    <n v="2356200"/>
    <n v="2356200"/>
    <m/>
    <m/>
    <m/>
    <m/>
    <m/>
    <m/>
    <n v="1"/>
    <x v="0"/>
    <x v="0"/>
  </r>
  <r>
    <n v="263"/>
    <s v="실험실 섬유탈취제"/>
    <s v="페브리즈 (상쾌한향 실속형 900ml)"/>
    <s v="ea"/>
    <n v="6"/>
    <n v="11000"/>
    <n v="66000"/>
    <n v="14520.000000000002"/>
    <n v="87120.000000000015"/>
    <n v="12500"/>
    <n v="75000"/>
    <n v="11000"/>
    <n v="66000"/>
    <m/>
    <m/>
    <n v="6"/>
    <m/>
    <m/>
    <m/>
    <m/>
    <x v="3"/>
    <x v="0"/>
  </r>
  <r>
    <n v="263"/>
    <s v="실험실 섬유탈취제"/>
    <s v="페브리즈 (상쾌한향 실속형 900ml)"/>
    <s v="ea"/>
    <n v="20"/>
    <n v="11000"/>
    <n v="220000"/>
    <n v="14520.000000000002"/>
    <n v="290400.00000000006"/>
    <n v="12500"/>
    <n v="250000"/>
    <n v="11000"/>
    <n v="220000"/>
    <m/>
    <m/>
    <m/>
    <m/>
    <n v="10"/>
    <m/>
    <n v="10"/>
    <x v="1"/>
    <x v="0"/>
  </r>
  <r>
    <n v="264"/>
    <s v="실험실 탈취제"/>
    <s v="순수백과, 피톤치드, 스프레이, 500ml"/>
    <s v="ea"/>
    <n v="10"/>
    <n v="23100.000000000004"/>
    <n v="231000.00000000003"/>
    <n v="26290.000000000004"/>
    <n v="262900.00000000006"/>
    <n v="23200"/>
    <n v="232000"/>
    <n v="23100.000000000004"/>
    <n v="231000.00000000003"/>
    <m/>
    <m/>
    <m/>
    <n v="10"/>
    <m/>
    <m/>
    <m/>
    <x v="0"/>
    <x v="0"/>
  </r>
  <r>
    <n v="265"/>
    <s v="실험실 방향제"/>
    <s v="쿤달 디퓨저, 블랙체리, 200ml*2ea/pk"/>
    <s v="pk"/>
    <n v="20"/>
    <n v="22000"/>
    <n v="440000"/>
    <n v="22000"/>
    <n v="440000"/>
    <n v="24000"/>
    <n v="480000"/>
    <n v="26400.000000000004"/>
    <n v="528000.00000000012"/>
    <m/>
    <m/>
    <n v="10"/>
    <m/>
    <m/>
    <m/>
    <n v="10"/>
    <x v="3"/>
    <x v="0"/>
  </r>
  <r>
    <n v="265"/>
    <s v="실험실 방향제"/>
    <s v="쿤달 디퓨저, 블랙체리, 200ml*2ea/pk"/>
    <s v="pk"/>
    <n v="15"/>
    <n v="22000"/>
    <n v="330000"/>
    <n v="22000"/>
    <n v="330000"/>
    <n v="24000"/>
    <n v="360000"/>
    <n v="26400.000000000004"/>
    <n v="396000.00000000006"/>
    <m/>
    <m/>
    <m/>
    <m/>
    <n v="5"/>
    <n v="10"/>
    <m/>
    <x v="1"/>
    <x v="0"/>
  </r>
  <r>
    <n v="266"/>
    <s v="포셉"/>
    <s v="KASCO 유구포셉 사이즈 18cm"/>
    <s v="ea"/>
    <n v="20"/>
    <n v="10600"/>
    <n v="212000"/>
    <n v="14520.000000000002"/>
    <n v="290400.00000000006"/>
    <n v="10600"/>
    <n v="212000"/>
    <n v="12100.000000000002"/>
    <n v="242000.00000000003"/>
    <m/>
    <m/>
    <m/>
    <n v="20"/>
    <m/>
    <m/>
    <m/>
    <x v="0"/>
    <x v="0"/>
  </r>
  <r>
    <n v="267"/>
    <s v="포셉"/>
    <s v="KASCO 유구포셉 사이즈 15cm, 오픈메디칼"/>
    <s v="ea"/>
    <n v="20"/>
    <n v="6000"/>
    <n v="120000"/>
    <n v="6600.0000000000009"/>
    <n v="132000.00000000003"/>
    <n v="6000"/>
    <n v="120000"/>
    <n v="12100.000000000002"/>
    <n v="242000.00000000003"/>
    <m/>
    <m/>
    <m/>
    <n v="20"/>
    <m/>
    <m/>
    <m/>
    <x v="0"/>
    <x v="0"/>
  </r>
  <r>
    <n v="268"/>
    <s v="부검용 칼"/>
    <s v="빅토리아눅스, 5.2003.19"/>
    <s v="ea"/>
    <n v="10"/>
    <n v="51800"/>
    <n v="518000"/>
    <n v="52690.000000000007"/>
    <n v="526900.00000000012"/>
    <n v="51800"/>
    <n v="518000"/>
    <n v="52800.000000000007"/>
    <n v="528000.00000000012"/>
    <m/>
    <m/>
    <m/>
    <n v="10"/>
    <m/>
    <m/>
    <m/>
    <x v="0"/>
    <x v="0"/>
  </r>
  <r>
    <n v="269"/>
    <s v="부검용 칼"/>
    <s v="기셀 뼈칼 3165-15cm, 칼라손잡이(파랑)"/>
    <s v="ea"/>
    <n v="2"/>
    <n v="27900"/>
    <n v="55800"/>
    <n v="33000"/>
    <n v="66000"/>
    <n v="27900"/>
    <n v="55800"/>
    <n v="30800.000000000004"/>
    <n v="61600.000000000007"/>
    <m/>
    <n v="2"/>
    <m/>
    <m/>
    <m/>
    <m/>
    <m/>
    <x v="2"/>
    <x v="5"/>
  </r>
  <r>
    <n v="270"/>
    <s v="실험용 가위(s/s)"/>
    <s v="straight, sharp/sharp, 145mm, cat no. HA.HSB102.14"/>
    <s v="ea"/>
    <n v="20"/>
    <n v="73000"/>
    <n v="1460000"/>
    <n v="74250"/>
    <n v="1485000"/>
    <n v="73000"/>
    <n v="1460000"/>
    <n v="77000"/>
    <n v="1540000"/>
    <m/>
    <m/>
    <m/>
    <n v="20"/>
    <m/>
    <m/>
    <m/>
    <x v="0"/>
    <x v="0"/>
  </r>
  <r>
    <n v="271"/>
    <s v="부검용 가위"/>
    <s v="Scissors, Dressing, Sharp-Round Tip, STS, L145mm, Blade L45mm, BC.4101"/>
    <s v="ea"/>
    <n v="10"/>
    <n v="16500"/>
    <n v="165000"/>
    <n v="16830"/>
    <n v="168300"/>
    <n v="16500"/>
    <n v="165000"/>
    <n v="19800"/>
    <n v="198000"/>
    <m/>
    <m/>
    <m/>
    <m/>
    <n v="10"/>
    <m/>
    <m/>
    <x v="1"/>
    <x v="0"/>
  </r>
  <r>
    <n v="272"/>
    <s v="부검용 가위"/>
    <s v="토리베가위 KS-203"/>
    <s v="ea"/>
    <n v="1"/>
    <n v="93720.000000000015"/>
    <n v="93720.000000000015"/>
    <n v="93720.000000000015"/>
    <n v="93720.000000000015"/>
    <n v="97200"/>
    <n v="97200"/>
    <n v="101200.00000000001"/>
    <n v="101200.00000000001"/>
    <m/>
    <m/>
    <m/>
    <n v="1"/>
    <m/>
    <m/>
    <m/>
    <x v="0"/>
    <x v="0"/>
  </r>
  <r>
    <n v="272"/>
    <s v="부검용 가위"/>
    <s v="토리베가위 KS-203"/>
    <s v="ea"/>
    <n v="5"/>
    <n v="93720.000000000015"/>
    <n v="468600.00000000006"/>
    <n v="93720.000000000015"/>
    <n v="468600.00000000006"/>
    <n v="97200"/>
    <n v="486000"/>
    <n v="101200.00000000001"/>
    <n v="506000.00000000006"/>
    <m/>
    <m/>
    <m/>
    <m/>
    <n v="5"/>
    <m/>
    <m/>
    <x v="1"/>
    <x v="0"/>
  </r>
  <r>
    <n v="272"/>
    <s v="부검용 가위"/>
    <s v="토리베가위 KS-203"/>
    <s v="ea"/>
    <n v="4"/>
    <n v="93720.000000000015"/>
    <n v="374880.00000000006"/>
    <n v="93720.000000000015"/>
    <n v="374880.00000000006"/>
    <n v="97200"/>
    <n v="388800"/>
    <n v="101200.00000000001"/>
    <n v="404800.00000000006"/>
    <m/>
    <n v="2"/>
    <m/>
    <m/>
    <m/>
    <n v="2"/>
    <m/>
    <x v="2"/>
    <x v="5"/>
  </r>
  <r>
    <n v="273"/>
    <s v="부검도구 보관대"/>
    <s v="스테인레스 사각 밧드-뚜껑포함,  321*262*65(mm), all for lab(T09-21-362)"/>
    <s v="ea"/>
    <n v="3"/>
    <n v="31800"/>
    <n v="95400"/>
    <n v="32340.000000000004"/>
    <n v="97020.000000000015"/>
    <n v="31800"/>
    <n v="95400"/>
    <n v="38500"/>
    <n v="115500"/>
    <m/>
    <m/>
    <m/>
    <m/>
    <n v="3"/>
    <m/>
    <m/>
    <x v="1"/>
    <x v="0"/>
  </r>
  <r>
    <n v="274"/>
    <s v="부검도구 보관대"/>
    <s v="스테인레스 사각 밧드-뚜껑포함,  320*200*55(mm), all for lab(T09-21-230)"/>
    <s v="ea"/>
    <n v="3"/>
    <n v="29040.000000000004"/>
    <n v="87120.000000000015"/>
    <n v="29040.000000000004"/>
    <n v="87120.000000000015"/>
    <n v="34400"/>
    <n v="103200"/>
    <n v="35200"/>
    <n v="105600"/>
    <m/>
    <m/>
    <m/>
    <m/>
    <n v="3"/>
    <m/>
    <m/>
    <x v="1"/>
    <x v="0"/>
  </r>
  <r>
    <n v="275"/>
    <s v="부검도구 보관대"/>
    <s v="스테인레스 사각 밧드, 300*350*50(mm), all for lab(T09-21-079)"/>
    <s v="ea"/>
    <n v="3"/>
    <n v="40920"/>
    <n v="122760"/>
    <n v="40920"/>
    <n v="122760"/>
    <n v="43500"/>
    <n v="130500"/>
    <n v="50600.000000000007"/>
    <n v="151800.00000000003"/>
    <m/>
    <m/>
    <m/>
    <m/>
    <n v="3"/>
    <m/>
    <m/>
    <x v="1"/>
    <x v="0"/>
  </r>
  <r>
    <n v="276"/>
    <s v="실험실 수납용품"/>
    <s v="Litem 월포켓, 173.5*73*92(mm)/아이보리/2호"/>
    <s v="ea"/>
    <n v="5"/>
    <n v="7700.0000000000009"/>
    <n v="38500.000000000007"/>
    <n v="10010"/>
    <n v="50050"/>
    <n v="8600"/>
    <n v="43000"/>
    <n v="7700.0000000000009"/>
    <n v="38500.000000000007"/>
    <m/>
    <m/>
    <m/>
    <m/>
    <n v="5"/>
    <m/>
    <m/>
    <x v="1"/>
    <x v="0"/>
  </r>
  <r>
    <n v="277"/>
    <s v="출장용 장화 보관함"/>
    <s v="pastel box, 52L, Green"/>
    <s v="ea"/>
    <n v="2"/>
    <n v="12900"/>
    <n v="25800"/>
    <n v="18370"/>
    <n v="36740"/>
    <n v="12900"/>
    <n v="25800"/>
    <n v="15400.000000000002"/>
    <n v="30800.000000000004"/>
    <m/>
    <n v="2"/>
    <m/>
    <m/>
    <m/>
    <m/>
    <m/>
    <x v="2"/>
    <x v="5"/>
  </r>
  <r>
    <n v="278"/>
    <s v="실험실 핸드카트"/>
    <s v="플랫폼 핸드카트 w68 x d41 x h92 cm, 최대 적재 용량 150kg"/>
    <s v="ea"/>
    <n v="1"/>
    <n v="84200"/>
    <n v="84200"/>
    <n v="99220.000000000015"/>
    <n v="99220.000000000015"/>
    <n v="84200"/>
    <n v="84200"/>
    <n v="94600.000000000015"/>
    <n v="94600.000000000015"/>
    <m/>
    <m/>
    <n v="1"/>
    <m/>
    <m/>
    <m/>
    <m/>
    <x v="3"/>
    <x v="3"/>
  </r>
  <r>
    <n v="279"/>
    <s v="실험실 핸드카트"/>
    <s v="로티홈시스 플랫폼 접이식 핸드카트, 일반형, 680*410*920mm"/>
    <s v="ea"/>
    <n v="5"/>
    <n v="81400"/>
    <n v="407000"/>
    <n v="99220.000000000015"/>
    <n v="496100.00000000006"/>
    <n v="84200"/>
    <n v="421000"/>
    <n v="81400"/>
    <n v="407000"/>
    <m/>
    <m/>
    <m/>
    <m/>
    <m/>
    <m/>
    <n v="5"/>
    <x v="0"/>
    <x v="0"/>
  </r>
  <r>
    <n v="280"/>
    <s v="시료밀봉용 타이"/>
    <s v="자이언트록, 200mm*100개/pk"/>
    <s v="pk"/>
    <n v="40"/>
    <n v="3200"/>
    <n v="128000"/>
    <n v="3960.0000000000005"/>
    <n v="158400.00000000003"/>
    <n v="3200"/>
    <n v="128000"/>
    <n v="4400"/>
    <n v="176000"/>
    <m/>
    <m/>
    <m/>
    <m/>
    <m/>
    <n v="10"/>
    <n v="30"/>
    <x v="0"/>
    <x v="0"/>
  </r>
  <r>
    <n v="280"/>
    <s v="시료밀봉용 타이"/>
    <s v="자이언트록, 200mm*100개/pk"/>
    <s v="pk"/>
    <n v="10"/>
    <n v="3200"/>
    <n v="32000"/>
    <n v="3960.0000000000005"/>
    <n v="39600.000000000007"/>
    <n v="3200"/>
    <n v="32000"/>
    <n v="4400"/>
    <n v="44000"/>
    <m/>
    <m/>
    <m/>
    <m/>
    <n v="10"/>
    <m/>
    <m/>
    <x v="1"/>
    <x v="0"/>
  </r>
  <r>
    <n v="281"/>
    <s v="폐액(폐수)용 안전깔때기"/>
    <s v="140 x 370mm, 적색(10개), 황색(2개)"/>
    <s v="ea"/>
    <n v="10"/>
    <n v="132000"/>
    <n v="1320000"/>
    <n v="138380"/>
    <n v="1383800"/>
    <n v="136000"/>
    <n v="1360000"/>
    <n v="132000"/>
    <n v="1320000"/>
    <m/>
    <m/>
    <m/>
    <m/>
    <m/>
    <n v="10"/>
    <m/>
    <x v="1"/>
    <x v="2"/>
  </r>
  <r>
    <n v="281"/>
    <s v="폐액(폐수)용 안전깔때기"/>
    <s v="140 x 370mm, 적색(10개), 황색(2개)"/>
    <s v="ea"/>
    <n v="2"/>
    <n v="132000"/>
    <n v="264000"/>
    <n v="138380"/>
    <n v="276760"/>
    <n v="136000"/>
    <n v="272000"/>
    <n v="132000"/>
    <n v="264000"/>
    <m/>
    <m/>
    <m/>
    <n v="2"/>
    <m/>
    <m/>
    <m/>
    <x v="0"/>
    <x v="0"/>
  </r>
  <r>
    <n v="282"/>
    <s v="플라스틱 깔대기"/>
    <s v="상부외경 100mm, 하부직경 14mm, 다리길이 70mm, KA00-96 나비엠알오"/>
    <s v="ea"/>
    <n v="5"/>
    <n v="1430.0000000000002"/>
    <n v="7150.0000000000009"/>
    <n v="1430.0000000000002"/>
    <n v="7150.0000000000009"/>
    <n v="2100"/>
    <n v="10500"/>
    <n v="3300"/>
    <n v="16500"/>
    <m/>
    <m/>
    <m/>
    <m/>
    <n v="5"/>
    <m/>
    <m/>
    <x v="1"/>
    <x v="0"/>
  </r>
  <r>
    <n v="283"/>
    <s v="박스테이프"/>
    <s v="TENDO, 텐도 배려(무소음), 박스테이프, 60개/box"/>
    <s v="box"/>
    <n v="1"/>
    <n v="77000"/>
    <n v="77000"/>
    <n v="78980"/>
    <n v="78980"/>
    <n v="77900"/>
    <n v="77900"/>
    <n v="77000"/>
    <n v="77000"/>
    <m/>
    <m/>
    <m/>
    <m/>
    <m/>
    <n v="1"/>
    <m/>
    <x v="2"/>
    <x v="5"/>
  </r>
  <r>
    <n v="283"/>
    <s v="박스테이프"/>
    <s v="TENDO, 텐도 배려(무소음), 박스테이프, 60개/box"/>
    <s v="box"/>
    <n v="2"/>
    <n v="77000"/>
    <n v="154000"/>
    <n v="78980"/>
    <n v="157960"/>
    <n v="77900"/>
    <n v="155800"/>
    <n v="77000"/>
    <n v="154000"/>
    <m/>
    <m/>
    <m/>
    <m/>
    <m/>
    <m/>
    <n v="2"/>
    <x v="0"/>
    <x v="0"/>
  </r>
  <r>
    <n v="284"/>
    <s v="채혈용 헤드랜턴"/>
    <s v="머큐리헤드랜턴2, KECU9LH-01"/>
    <s v="ea"/>
    <n v="1"/>
    <n v="36520"/>
    <n v="36520"/>
    <n v="36520"/>
    <n v="36520"/>
    <n v="41800"/>
    <n v="41800"/>
    <n v="37400"/>
    <n v="37400"/>
    <m/>
    <m/>
    <m/>
    <m/>
    <m/>
    <n v="1"/>
    <m/>
    <x v="1"/>
    <x v="0"/>
  </r>
  <r>
    <n v="285"/>
    <s v="Trigger Spray Bottle "/>
    <s v="B08-134-108, PLC04489, 960ml, 내화확성 분무기,  Nylon"/>
    <s v="ea"/>
    <n v="10"/>
    <n v="12600"/>
    <n v="126000"/>
    <n v="13970.000000000002"/>
    <n v="139700.00000000003"/>
    <n v="12600"/>
    <n v="126000"/>
    <n v="13200.000000000002"/>
    <n v="132000.00000000003"/>
    <m/>
    <m/>
    <m/>
    <m/>
    <m/>
    <n v="10"/>
    <m/>
    <x v="0"/>
    <x v="0"/>
  </r>
  <r>
    <n v="286"/>
    <s v="압축 분무기"/>
    <s v="Air Pressure Sprayer, #0493-903,170×130×290mm, 1.2Lit"/>
    <s v="ea"/>
    <n v="10"/>
    <n v="9900"/>
    <n v="99000"/>
    <n v="11000"/>
    <n v="110000"/>
    <n v="9900"/>
    <n v="99000"/>
    <n v="11000"/>
    <n v="110000"/>
    <m/>
    <m/>
    <m/>
    <m/>
    <n v="10"/>
    <m/>
    <m/>
    <x v="1"/>
    <x v="0"/>
  </r>
  <r>
    <n v="286"/>
    <s v="압축 분무기"/>
    <s v="Air Pressure Sprayer, #0493-903,170×130×290mm, 1.2Lit"/>
    <s v="ea"/>
    <n v="10"/>
    <n v="9900"/>
    <n v="99000"/>
    <n v="11000"/>
    <n v="110000"/>
    <n v="9900"/>
    <n v="99000"/>
    <n v="11000"/>
    <n v="110000"/>
    <n v="10"/>
    <m/>
    <m/>
    <m/>
    <m/>
    <m/>
    <m/>
    <x v="4"/>
    <x v="0"/>
  </r>
  <r>
    <n v="287"/>
    <s v="Transport  bottle_x000a_(감염성물질수송용기)"/>
    <s v="cat.no.411000, PP / PP, Red / Natural, 1000ml, 1 / 10 / box"/>
    <s v="bt"/>
    <n v="60"/>
    <n v="73300"/>
    <n v="4398000"/>
    <n v="74580"/>
    <n v="4474800"/>
    <n v="73300"/>
    <n v="4398000"/>
    <n v="79200"/>
    <n v="4752000"/>
    <m/>
    <m/>
    <m/>
    <m/>
    <n v="50"/>
    <n v="10"/>
    <m/>
    <x v="1"/>
    <x v="0"/>
  </r>
  <r>
    <n v="288"/>
    <s v="syringe filter"/>
    <s v="Sartorius stedim, Minisart, Non-pyrogenic, hydrophilic, 0.45um, S6555-FMOSK, 50ea/box"/>
    <s v="box"/>
    <n v="20"/>
    <n v="128000"/>
    <n v="2560000"/>
    <n v="130240"/>
    <n v="2604800"/>
    <n v="128000"/>
    <n v="2560000"/>
    <n v="137500"/>
    <n v="2750000"/>
    <m/>
    <m/>
    <m/>
    <m/>
    <n v="20"/>
    <m/>
    <m/>
    <x v="1"/>
    <x v="0"/>
  </r>
  <r>
    <n v="288"/>
    <s v="syringe filter"/>
    <s v="Sartorius stedim, Minisart, Non-pyrogenic, hydrophilic, 0.45um, S6555-FMOSK, 50ea/box"/>
    <s v="box"/>
    <n v="1"/>
    <n v="128000"/>
    <n v="128000"/>
    <n v="130240"/>
    <n v="130240"/>
    <n v="128000"/>
    <n v="128000"/>
    <n v="137500"/>
    <n v="137500"/>
    <m/>
    <n v="1"/>
    <m/>
    <m/>
    <m/>
    <m/>
    <m/>
    <x v="2"/>
    <x v="5"/>
  </r>
  <r>
    <n v="289"/>
    <s v="비접촉식 적외선 레이저 무선 온도측정기"/>
    <s v="IT600-1,  175*100*49(mm)"/>
    <s v="ea"/>
    <n v="1"/>
    <n v="101900"/>
    <n v="101900"/>
    <n v="104280.00000000001"/>
    <n v="104280.00000000001"/>
    <n v="101900"/>
    <n v="101900"/>
    <n v="110000"/>
    <n v="110000"/>
    <m/>
    <m/>
    <m/>
    <m/>
    <n v="1"/>
    <m/>
    <m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E60076-2A9E-420B-B196-352119239ECB}" name="피벗 테이블2" cacheId="0" applyNumberFormats="0" applyBorderFormats="0" applyFontFormats="0" applyPatternFormats="0" applyAlignmentFormats="0" applyWidthHeightFormats="1" dataCaption="값" updatedVersion="7" minRefreshableVersion="3" useAutoFormatting="1" itemPrintTitles="1" createdVersion="7" indent="0" outline="1" outlineData="1" multipleFieldFilters="0">
  <location ref="AA2:AB8" firstHeaderRow="1" firstDataRow="1" firstDataCol="1"/>
  <pivotFields count="22">
    <pivotField showAll="0"/>
    <pivotField showAll="0"/>
    <pivotField showAll="0"/>
    <pivotField showAll="0"/>
    <pivotField showAll="0"/>
    <pivotField numFmtId="41" showAll="0"/>
    <pivotField dataField="1"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4"/>
        <item x="2"/>
        <item x="3"/>
        <item x="0"/>
        <item x="1"/>
        <item t="default"/>
      </items>
    </pivotField>
    <pivotField showAll="0" sortType="descending">
      <items count="7">
        <item x="4"/>
        <item x="2"/>
        <item x="1"/>
        <item x="5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2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합계 : 금액" fld="6" baseField="0" baseItem="0" numFmtId="41"/>
  </dataFields>
  <formats count="2">
    <format dxfId="26">
      <pivotArea outline="0" collapsedLevelsAreSubtotals="1" fieldPosition="0"/>
    </format>
    <format dxfId="2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EE2EB2-A570-42CC-A8E8-781E8532A6C3}" name="피벗 테이블1" cacheId="0" applyNumberFormats="0" applyBorderFormats="0" applyFontFormats="0" applyPatternFormats="0" applyAlignmentFormats="0" applyWidthHeightFormats="1" dataCaption="값" updatedVersion="7" minRefreshableVersion="3" useAutoFormatting="1" itemPrintTitles="1" createdVersion="7" indent="0" outline="1" outlineData="1" multipleFieldFilters="0">
  <location ref="X2:Y22" firstHeaderRow="1" firstDataRow="1" firstDataCol="1"/>
  <pivotFields count="22">
    <pivotField showAll="0"/>
    <pivotField showAll="0"/>
    <pivotField showAll="0"/>
    <pivotField showAll="0"/>
    <pivotField showAll="0"/>
    <pivotField numFmtId="41" showAll="0"/>
    <pivotField dataField="1"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0"/>
        <item x="4"/>
        <item x="1"/>
        <item x="2"/>
        <item x="3"/>
        <item t="default"/>
      </items>
    </pivotField>
    <pivotField axis="axisRow" showAll="0" sortType="descending">
      <items count="7">
        <item x="4"/>
        <item x="2"/>
        <item x="1"/>
        <item x="5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21"/>
    <field x="20"/>
  </rowFields>
  <rowItems count="20">
    <i>
      <x v="4"/>
    </i>
    <i r="1">
      <x/>
    </i>
    <i r="1">
      <x v="1"/>
    </i>
    <i r="1">
      <x v="2"/>
    </i>
    <i r="1">
      <x v="4"/>
    </i>
    <i>
      <x v="1"/>
    </i>
    <i r="1">
      <x v="2"/>
    </i>
    <i>
      <x v="2"/>
    </i>
    <i r="1">
      <x v="3"/>
    </i>
    <i>
      <x v="5"/>
    </i>
    <i r="1">
      <x/>
    </i>
    <i r="1">
      <x v="1"/>
    </i>
    <i r="1">
      <x v="2"/>
    </i>
    <i r="1">
      <x v="3"/>
    </i>
    <i r="1">
      <x v="4"/>
    </i>
    <i>
      <x v="3"/>
    </i>
    <i r="1">
      <x v="3"/>
    </i>
    <i>
      <x/>
    </i>
    <i r="1">
      <x v="3"/>
    </i>
    <i t="grand">
      <x/>
    </i>
  </rowItems>
  <colItems count="1">
    <i/>
  </colItems>
  <dataFields count="1">
    <dataField name="합계 : 금액" fld="6" baseField="0" baseItem="0" numFmtId="41"/>
  </dataFields>
  <formats count="3">
    <format dxfId="29">
      <pivotArea outline="0" collapsedLevelsAreSubtotals="1" fieldPosition="0"/>
    </format>
    <format dxfId="28">
      <pivotArea dataOnly="0" labelOnly="1" fieldPosition="0">
        <references count="1">
          <reference field="21" count="0"/>
        </references>
      </pivotArea>
    </format>
    <format dxfId="27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1B42DA-3CCF-4227-BC89-B51118B0923F}" name="표1" displayName="표1" ref="A1:V424" totalsRowShown="0" headerRowDxfId="24" dataDxfId="23" tableBorderDxfId="22">
  <autoFilter ref="A1:V424" xr:uid="{291B42DA-3CCF-4227-BC89-B51118B0923F}"/>
  <tableColumns count="22">
    <tableColumn id="1" xr3:uid="{E1554A1C-03A5-430C-825F-270D3DEFB82F}" name="번호" dataDxfId="21"/>
    <tableColumn id="2" xr3:uid="{488538CC-9247-44D0-A07D-9C3FF45B8704}" name="품명" dataDxfId="20"/>
    <tableColumn id="3" xr3:uid="{0CC17C7B-B384-4F1E-A6E8-FA29A184905D}" name="규격" dataDxfId="19"/>
    <tableColumn id="4" xr3:uid="{5BEDA41A-7900-4284-891B-897595EB40A7}" name="단위" dataDxfId="18"/>
    <tableColumn id="5" xr3:uid="{7ED3B0E3-0093-4B58-A6E4-639BA39643C9}" name="수량" dataDxfId="17">
      <calculatedColumnFormula>SUM(N2:T2)</calculatedColumnFormula>
    </tableColumn>
    <tableColumn id="6" xr3:uid="{D4F0E665-1596-4877-A9A2-E255FA38226A}" name="단가_x000a_(세액포함)" dataDxfId="16">
      <calculatedColumnFormula>VLOOKUP(A2,규격서!$A$4:$E$121,6,0)</calculatedColumnFormula>
    </tableColumn>
    <tableColumn id="7" xr3:uid="{CAE902CF-3D31-481F-8FB5-4EE8A11DB67B}" name="금액" dataDxfId="15">
      <calculatedColumnFormula>E2*F2</calculatedColumnFormula>
    </tableColumn>
    <tableColumn id="8" xr3:uid="{FE35ED16-EC31-4296-967F-C4D1E6796FC1}" name="단가_x000a_(세액포함)2" dataDxfId="14" dataCellStyle="쉼표 [0]">
      <calculatedColumnFormula>VLOOKUP(A2,규격서!$A$4:$E$121,8,0)</calculatedColumnFormula>
    </tableColumn>
    <tableColumn id="9" xr3:uid="{F0A2D27D-B6A0-43B5-9F45-358A646974F1}" name="금액3" dataDxfId="13">
      <calculatedColumnFormula>E2*H2</calculatedColumnFormula>
    </tableColumn>
    <tableColumn id="10" xr3:uid="{4925D3FB-6284-4268-9219-D2603E13A56A}" name="단가_x000a_(세액포함)4" dataDxfId="12" dataCellStyle="쉼표 [0]">
      <calculatedColumnFormula>VLOOKUP(A2,규격서!$A$4:$E$121,10,0)</calculatedColumnFormula>
    </tableColumn>
    <tableColumn id="11" xr3:uid="{A7FD27FB-3A5A-4F9D-B098-228E438A3FAD}" name="금액5" dataDxfId="11">
      <calculatedColumnFormula>J2*E2</calculatedColumnFormula>
    </tableColumn>
    <tableColumn id="12" xr3:uid="{34C3D0AE-12B2-4D8E-A011-711CEC787D23}" name="단가_x000a_(세액포함)6" dataDxfId="10" dataCellStyle="쉼표 [0]">
      <calculatedColumnFormula>VLOOKUP(A2,규격서!$A$4:$E$121,12,0)</calculatedColumnFormula>
    </tableColumn>
    <tableColumn id="13" xr3:uid="{A9E4C38D-1CDC-4D9F-BE6E-597CD91AA81A}" name="금액7" dataDxfId="9">
      <calculatedColumnFormula>E2*L2</calculatedColumnFormula>
    </tableColumn>
    <tableColumn id="14" xr3:uid="{42C75614-F169-419B-99A3-A24B176D430E}" name="가축방역" dataDxfId="8"/>
    <tableColumn id="15" xr3:uid="{F50F63C2-5D98-4F41-B808-CFECCB75A394}" name="질병진단" dataDxfId="7"/>
    <tableColumn id="16" xr3:uid="{6EDBBAD3-6FEF-4210-AEF0-BD299BEBEF5E}" name="해외전염병" dataDxfId="6"/>
    <tableColumn id="17" xr3:uid="{CD4304AD-0754-4D20-8967-05D43534EA42}" name="ASF" dataDxfId="5"/>
    <tableColumn id="18" xr3:uid="{669BD8CC-31FF-4E5E-AFD7-CF9B4E5EE020}" name="조류질병" dataDxfId="4"/>
    <tableColumn id="19" xr3:uid="{8C73FDCA-11BD-461C-8677-39DAA87C850C}" name="동부" dataDxfId="3"/>
    <tableColumn id="20" xr3:uid="{6D1CFAF6-83EF-4EFD-A071-2EF783E6FF1B}" name="남부" dataDxfId="2"/>
    <tableColumn id="21" xr3:uid="{5559CE5C-AB4C-408B-A90D-644E42C33FFE}" name="해당팀" dataDxfId="1"/>
    <tableColumn id="22" xr3:uid="{69D3B47F-842E-4E49-B829-6ED545775F3F}" name="예산부기명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93CCF-57AA-4313-A88F-1CB26940945B}">
  <dimension ref="A1:P130"/>
  <sheetViews>
    <sheetView tabSelected="1" zoomScale="90" zoomScaleNormal="90" workbookViewId="0">
      <pane xSplit="1" topLeftCell="B1" activePane="topRight" state="frozen"/>
      <selection pane="topRight" sqref="A1:E1"/>
    </sheetView>
  </sheetViews>
  <sheetFormatPr defaultRowHeight="16.5" x14ac:dyDescent="0.3"/>
  <cols>
    <col min="1" max="1" width="5.875" customWidth="1"/>
    <col min="2" max="2" width="35.375" customWidth="1"/>
    <col min="3" max="3" width="92.25" customWidth="1"/>
    <col min="4" max="4" width="5.75" customWidth="1"/>
    <col min="5" max="5" width="6.875" style="19" customWidth="1"/>
  </cols>
  <sheetData>
    <row r="1" spans="1:12" ht="47.25" customHeight="1" x14ac:dyDescent="0.3">
      <c r="A1" s="66" t="s">
        <v>606</v>
      </c>
      <c r="B1" s="66"/>
      <c r="C1" s="66"/>
      <c r="D1" s="66"/>
      <c r="E1" s="66"/>
    </row>
    <row r="2" spans="1:12" s="62" customFormat="1" ht="30.75" customHeight="1" x14ac:dyDescent="0.3">
      <c r="A2" s="61" t="s">
        <v>0</v>
      </c>
      <c r="B2" s="61" t="s">
        <v>1</v>
      </c>
      <c r="C2" s="61" t="s">
        <v>2</v>
      </c>
      <c r="D2" s="61" t="s">
        <v>3</v>
      </c>
      <c r="E2" s="63" t="s">
        <v>607</v>
      </c>
      <c r="F2" s="61" t="s">
        <v>514</v>
      </c>
      <c r="G2" s="61" t="s">
        <v>515</v>
      </c>
      <c r="H2" s="61" t="s">
        <v>516</v>
      </c>
      <c r="I2" s="61" t="s">
        <v>517</v>
      </c>
      <c r="J2" s="61" t="s">
        <v>518</v>
      </c>
      <c r="K2" s="61" t="s">
        <v>519</v>
      </c>
      <c r="L2" s="61" t="s">
        <v>520</v>
      </c>
    </row>
    <row r="3" spans="1:12" s="1" customFormat="1" ht="36" customHeight="1" x14ac:dyDescent="0.3">
      <c r="A3" s="2" t="s">
        <v>7</v>
      </c>
      <c r="B3" s="2" t="s">
        <v>699</v>
      </c>
      <c r="C3" s="2"/>
      <c r="D3" s="2"/>
      <c r="E3" s="3">
        <f>SUM(E4:E121)</f>
        <v>1697</v>
      </c>
      <c r="F3" s="3">
        <f t="shared" ref="F3:L3" si="0">SUM(F4:F121)</f>
        <v>311</v>
      </c>
      <c r="G3" s="3">
        <f t="shared" si="0"/>
        <v>183</v>
      </c>
      <c r="H3" s="3">
        <f t="shared" si="0"/>
        <v>0</v>
      </c>
      <c r="I3" s="3">
        <f t="shared" si="0"/>
        <v>490</v>
      </c>
      <c r="J3" s="3">
        <f t="shared" si="0"/>
        <v>70</v>
      </c>
      <c r="K3" s="3">
        <f t="shared" si="0"/>
        <v>282</v>
      </c>
      <c r="L3" s="3">
        <f t="shared" si="0"/>
        <v>361</v>
      </c>
    </row>
    <row r="4" spans="1:12" s="11" customFormat="1" ht="21.95" customHeight="1" x14ac:dyDescent="0.3">
      <c r="A4" s="5">
        <v>1</v>
      </c>
      <c r="B4" s="6" t="s">
        <v>8</v>
      </c>
      <c r="C4" s="7" t="s">
        <v>9</v>
      </c>
      <c r="D4" s="5" t="s">
        <v>10</v>
      </c>
      <c r="E4" s="8">
        <f>SUM(F4:L4)</f>
        <v>50</v>
      </c>
      <c r="F4" s="59"/>
      <c r="G4" s="59"/>
      <c r="H4" s="59"/>
      <c r="I4" s="59">
        <v>50</v>
      </c>
      <c r="J4" s="59"/>
      <c r="K4" s="59"/>
      <c r="L4" s="59"/>
    </row>
    <row r="5" spans="1:12" s="11" customFormat="1" ht="21.95" customHeight="1" x14ac:dyDescent="0.3">
      <c r="A5" s="5">
        <v>2</v>
      </c>
      <c r="B5" s="6" t="s">
        <v>11</v>
      </c>
      <c r="C5" s="7" t="s">
        <v>12</v>
      </c>
      <c r="D5" s="5" t="s">
        <v>10</v>
      </c>
      <c r="E5" s="8">
        <f t="shared" ref="E5:E68" si="1">SUM(F5:L5)</f>
        <v>60</v>
      </c>
      <c r="F5" s="59"/>
      <c r="G5" s="59"/>
      <c r="H5" s="59"/>
      <c r="I5" s="59">
        <v>60</v>
      </c>
      <c r="J5" s="59"/>
      <c r="K5" s="59"/>
      <c r="L5" s="59"/>
    </row>
    <row r="6" spans="1:12" s="11" customFormat="1" ht="21.95" customHeight="1" x14ac:dyDescent="0.3">
      <c r="A6" s="5">
        <v>3</v>
      </c>
      <c r="B6" s="6" t="s">
        <v>13</v>
      </c>
      <c r="C6" s="7" t="s">
        <v>14</v>
      </c>
      <c r="D6" s="5" t="s">
        <v>10</v>
      </c>
      <c r="E6" s="8">
        <f t="shared" si="1"/>
        <v>10</v>
      </c>
      <c r="F6" s="59"/>
      <c r="G6" s="59"/>
      <c r="H6" s="59"/>
      <c r="I6" s="59"/>
      <c r="J6" s="59">
        <v>5</v>
      </c>
      <c r="K6" s="59">
        <v>5</v>
      </c>
      <c r="L6" s="59"/>
    </row>
    <row r="7" spans="1:12" s="11" customFormat="1" ht="21.95" customHeight="1" x14ac:dyDescent="0.3">
      <c r="A7" s="5">
        <v>4</v>
      </c>
      <c r="B7" s="6" t="s">
        <v>13</v>
      </c>
      <c r="C7" s="7" t="s">
        <v>15</v>
      </c>
      <c r="D7" s="5" t="s">
        <v>10</v>
      </c>
      <c r="E7" s="8">
        <f t="shared" si="1"/>
        <v>8</v>
      </c>
      <c r="F7" s="59"/>
      <c r="G7" s="59">
        <v>3</v>
      </c>
      <c r="H7" s="59"/>
      <c r="I7" s="59"/>
      <c r="J7" s="59">
        <v>5</v>
      </c>
      <c r="K7" s="59"/>
      <c r="L7" s="59"/>
    </row>
    <row r="8" spans="1:12" s="11" customFormat="1" ht="21.95" customHeight="1" x14ac:dyDescent="0.3">
      <c r="A8" s="5">
        <v>5</v>
      </c>
      <c r="B8" s="6" t="s">
        <v>13</v>
      </c>
      <c r="C8" s="7" t="s">
        <v>16</v>
      </c>
      <c r="D8" s="5" t="s">
        <v>10</v>
      </c>
      <c r="E8" s="8">
        <f t="shared" si="1"/>
        <v>3</v>
      </c>
      <c r="F8" s="59"/>
      <c r="G8" s="59">
        <v>3</v>
      </c>
      <c r="H8" s="59"/>
      <c r="I8" s="59"/>
      <c r="J8" s="59"/>
      <c r="K8" s="59"/>
      <c r="L8" s="59"/>
    </row>
    <row r="9" spans="1:12" s="11" customFormat="1" ht="21.95" customHeight="1" x14ac:dyDescent="0.3">
      <c r="A9" s="5">
        <v>6</v>
      </c>
      <c r="B9" s="6" t="s">
        <v>13</v>
      </c>
      <c r="C9" s="7" t="s">
        <v>14</v>
      </c>
      <c r="D9" s="5" t="s">
        <v>10</v>
      </c>
      <c r="E9" s="8">
        <f t="shared" si="1"/>
        <v>1</v>
      </c>
      <c r="F9" s="59"/>
      <c r="G9" s="59">
        <v>1</v>
      </c>
      <c r="H9" s="59"/>
      <c r="I9" s="59"/>
      <c r="J9" s="59"/>
      <c r="K9" s="59"/>
      <c r="L9" s="59"/>
    </row>
    <row r="10" spans="1:12" s="11" customFormat="1" ht="21.95" customHeight="1" x14ac:dyDescent="0.3">
      <c r="A10" s="5">
        <v>7</v>
      </c>
      <c r="B10" s="6" t="s">
        <v>13</v>
      </c>
      <c r="C10" s="7" t="s">
        <v>15</v>
      </c>
      <c r="D10" s="5" t="s">
        <v>10</v>
      </c>
      <c r="E10" s="8">
        <f t="shared" si="1"/>
        <v>6</v>
      </c>
      <c r="F10" s="59"/>
      <c r="G10" s="59">
        <v>2</v>
      </c>
      <c r="H10" s="59"/>
      <c r="I10" s="59"/>
      <c r="J10" s="59"/>
      <c r="K10" s="59">
        <v>2</v>
      </c>
      <c r="L10" s="59">
        <v>2</v>
      </c>
    </row>
    <row r="11" spans="1:12" s="11" customFormat="1" ht="21.95" customHeight="1" x14ac:dyDescent="0.3">
      <c r="A11" s="5">
        <v>8</v>
      </c>
      <c r="B11" s="6" t="s">
        <v>13</v>
      </c>
      <c r="C11" s="7" t="s">
        <v>16</v>
      </c>
      <c r="D11" s="5" t="s">
        <v>10</v>
      </c>
      <c r="E11" s="8">
        <f t="shared" si="1"/>
        <v>3</v>
      </c>
      <c r="F11" s="59"/>
      <c r="G11" s="59">
        <v>1</v>
      </c>
      <c r="H11" s="59"/>
      <c r="I11" s="59"/>
      <c r="J11" s="59"/>
      <c r="K11" s="59">
        <v>1</v>
      </c>
      <c r="L11" s="59">
        <v>1</v>
      </c>
    </row>
    <row r="12" spans="1:12" s="11" customFormat="1" ht="21.95" customHeight="1" x14ac:dyDescent="0.3">
      <c r="A12" s="5">
        <v>9</v>
      </c>
      <c r="B12" s="6" t="s">
        <v>24</v>
      </c>
      <c r="C12" s="7" t="s">
        <v>25</v>
      </c>
      <c r="D12" s="5" t="s">
        <v>10</v>
      </c>
      <c r="E12" s="8">
        <f t="shared" si="1"/>
        <v>5</v>
      </c>
      <c r="F12" s="59"/>
      <c r="G12" s="59"/>
      <c r="H12" s="59"/>
      <c r="I12" s="59"/>
      <c r="J12" s="59">
        <v>5</v>
      </c>
      <c r="K12" s="59"/>
      <c r="L12" s="59"/>
    </row>
    <row r="13" spans="1:12" s="11" customFormat="1" ht="21.95" customHeight="1" x14ac:dyDescent="0.3">
      <c r="A13" s="5">
        <v>10</v>
      </c>
      <c r="B13" s="6" t="s">
        <v>26</v>
      </c>
      <c r="C13" s="7" t="s">
        <v>27</v>
      </c>
      <c r="D13" s="5" t="s">
        <v>10</v>
      </c>
      <c r="E13" s="8">
        <f t="shared" si="1"/>
        <v>5</v>
      </c>
      <c r="F13" s="59"/>
      <c r="G13" s="59"/>
      <c r="H13" s="59"/>
      <c r="I13" s="59"/>
      <c r="J13" s="59">
        <v>5</v>
      </c>
      <c r="K13" s="59"/>
      <c r="L13" s="59"/>
    </row>
    <row r="14" spans="1:12" s="11" customFormat="1" ht="21.95" customHeight="1" x14ac:dyDescent="0.3">
      <c r="A14" s="5">
        <v>11</v>
      </c>
      <c r="B14" s="6" t="s">
        <v>58</v>
      </c>
      <c r="C14" s="7" t="s">
        <v>630</v>
      </c>
      <c r="D14" s="5" t="s">
        <v>10</v>
      </c>
      <c r="E14" s="8">
        <f t="shared" si="1"/>
        <v>23</v>
      </c>
      <c r="F14" s="59"/>
      <c r="G14" s="59"/>
      <c r="H14" s="59"/>
      <c r="I14" s="59"/>
      <c r="J14" s="59">
        <v>5</v>
      </c>
      <c r="K14" s="59">
        <v>5</v>
      </c>
      <c r="L14" s="59">
        <v>13</v>
      </c>
    </row>
    <row r="15" spans="1:12" s="11" customFormat="1" ht="21.95" customHeight="1" x14ac:dyDescent="0.3">
      <c r="A15" s="5">
        <v>12</v>
      </c>
      <c r="B15" s="6" t="s">
        <v>58</v>
      </c>
      <c r="C15" s="7" t="s">
        <v>631</v>
      </c>
      <c r="D15" s="5" t="s">
        <v>10</v>
      </c>
      <c r="E15" s="8">
        <f t="shared" si="1"/>
        <v>307</v>
      </c>
      <c r="F15" s="59"/>
      <c r="G15" s="59"/>
      <c r="H15" s="59"/>
      <c r="I15" s="59">
        <v>250</v>
      </c>
      <c r="J15" s="59">
        <v>5</v>
      </c>
      <c r="K15" s="59">
        <v>50</v>
      </c>
      <c r="L15" s="59">
        <v>2</v>
      </c>
    </row>
    <row r="16" spans="1:12" s="11" customFormat="1" ht="21.95" customHeight="1" x14ac:dyDescent="0.3">
      <c r="A16" s="5">
        <v>13</v>
      </c>
      <c r="B16" s="6" t="s">
        <v>58</v>
      </c>
      <c r="C16" s="7" t="s">
        <v>608</v>
      </c>
      <c r="D16" s="5" t="s">
        <v>10</v>
      </c>
      <c r="E16" s="8">
        <f t="shared" si="1"/>
        <v>1</v>
      </c>
      <c r="F16" s="59"/>
      <c r="G16" s="59"/>
      <c r="H16" s="59"/>
      <c r="I16" s="59"/>
      <c r="J16" s="59"/>
      <c r="K16" s="59"/>
      <c r="L16" s="59">
        <v>1</v>
      </c>
    </row>
    <row r="17" spans="1:12" s="11" customFormat="1" ht="21.95" customHeight="1" x14ac:dyDescent="0.3">
      <c r="A17" s="5">
        <v>14</v>
      </c>
      <c r="B17" s="6" t="s">
        <v>64</v>
      </c>
      <c r="C17" s="7" t="s">
        <v>65</v>
      </c>
      <c r="D17" s="5" t="s">
        <v>10</v>
      </c>
      <c r="E17" s="8">
        <f t="shared" si="1"/>
        <v>50</v>
      </c>
      <c r="F17" s="59"/>
      <c r="G17" s="59"/>
      <c r="H17" s="59"/>
      <c r="I17" s="59"/>
      <c r="J17" s="59"/>
      <c r="K17" s="59">
        <v>50</v>
      </c>
      <c r="L17" s="59"/>
    </row>
    <row r="18" spans="1:12" s="11" customFormat="1" ht="21.95" customHeight="1" x14ac:dyDescent="0.3">
      <c r="A18" s="5">
        <v>15</v>
      </c>
      <c r="B18" s="6" t="s">
        <v>72</v>
      </c>
      <c r="C18" s="7" t="s">
        <v>73</v>
      </c>
      <c r="D18" s="5" t="s">
        <v>19</v>
      </c>
      <c r="E18" s="8">
        <f t="shared" si="1"/>
        <v>2</v>
      </c>
      <c r="F18" s="59"/>
      <c r="G18" s="59">
        <v>1</v>
      </c>
      <c r="H18" s="59"/>
      <c r="I18" s="59"/>
      <c r="J18" s="59"/>
      <c r="K18" s="59"/>
      <c r="L18" s="59">
        <v>1</v>
      </c>
    </row>
    <row r="19" spans="1:12" s="11" customFormat="1" ht="21.95" customHeight="1" x14ac:dyDescent="0.3">
      <c r="A19" s="5">
        <v>16</v>
      </c>
      <c r="B19" s="6" t="s">
        <v>74</v>
      </c>
      <c r="C19" s="7" t="s">
        <v>75</v>
      </c>
      <c r="D19" s="5" t="s">
        <v>19</v>
      </c>
      <c r="E19" s="8">
        <f t="shared" si="1"/>
        <v>1</v>
      </c>
      <c r="F19" s="59"/>
      <c r="G19" s="59"/>
      <c r="H19" s="59"/>
      <c r="I19" s="59"/>
      <c r="J19" s="59"/>
      <c r="K19" s="59"/>
      <c r="L19" s="59">
        <v>1</v>
      </c>
    </row>
    <row r="20" spans="1:12" s="11" customFormat="1" ht="21.95" customHeight="1" x14ac:dyDescent="0.3">
      <c r="A20" s="5">
        <v>17</v>
      </c>
      <c r="B20" s="6" t="s">
        <v>89</v>
      </c>
      <c r="C20" s="7" t="s">
        <v>90</v>
      </c>
      <c r="D20" s="5" t="s">
        <v>19</v>
      </c>
      <c r="E20" s="8">
        <f t="shared" si="1"/>
        <v>1</v>
      </c>
      <c r="F20" s="59"/>
      <c r="G20" s="59"/>
      <c r="H20" s="59"/>
      <c r="I20" s="59"/>
      <c r="J20" s="59"/>
      <c r="K20" s="59">
        <v>1</v>
      </c>
      <c r="L20" s="59"/>
    </row>
    <row r="21" spans="1:12" s="11" customFormat="1" ht="21.95" customHeight="1" x14ac:dyDescent="0.3">
      <c r="A21" s="5">
        <v>18</v>
      </c>
      <c r="B21" s="6" t="s">
        <v>93</v>
      </c>
      <c r="C21" s="7" t="s">
        <v>94</v>
      </c>
      <c r="D21" s="5" t="s">
        <v>19</v>
      </c>
      <c r="E21" s="8">
        <f t="shared" si="1"/>
        <v>2</v>
      </c>
      <c r="F21" s="59"/>
      <c r="G21" s="59"/>
      <c r="H21" s="59"/>
      <c r="I21" s="59"/>
      <c r="J21" s="59"/>
      <c r="K21" s="59"/>
      <c r="L21" s="59">
        <v>2</v>
      </c>
    </row>
    <row r="22" spans="1:12" s="11" customFormat="1" ht="21.95" customHeight="1" x14ac:dyDescent="0.3">
      <c r="A22" s="5">
        <v>19</v>
      </c>
      <c r="B22" s="6" t="s">
        <v>95</v>
      </c>
      <c r="C22" s="7" t="s">
        <v>96</v>
      </c>
      <c r="D22" s="5" t="s">
        <v>19</v>
      </c>
      <c r="E22" s="8">
        <f t="shared" si="1"/>
        <v>1</v>
      </c>
      <c r="F22" s="59"/>
      <c r="G22" s="59">
        <v>1</v>
      </c>
      <c r="H22" s="59"/>
      <c r="I22" s="59"/>
      <c r="J22" s="59"/>
      <c r="K22" s="59"/>
      <c r="L22" s="59"/>
    </row>
    <row r="23" spans="1:12" s="11" customFormat="1" ht="21.95" customHeight="1" x14ac:dyDescent="0.3">
      <c r="A23" s="5">
        <v>20</v>
      </c>
      <c r="B23" s="6" t="s">
        <v>125</v>
      </c>
      <c r="C23" s="7" t="s">
        <v>126</v>
      </c>
      <c r="D23" s="5" t="s">
        <v>84</v>
      </c>
      <c r="E23" s="8">
        <f t="shared" si="1"/>
        <v>1</v>
      </c>
      <c r="F23" s="59"/>
      <c r="G23" s="59">
        <v>1</v>
      </c>
      <c r="H23" s="59"/>
      <c r="I23" s="59"/>
      <c r="J23" s="59"/>
      <c r="K23" s="59"/>
      <c r="L23" s="59"/>
    </row>
    <row r="24" spans="1:12" s="11" customFormat="1" ht="21.95" customHeight="1" x14ac:dyDescent="0.3">
      <c r="A24" s="5">
        <v>21</v>
      </c>
      <c r="B24" s="6" t="s">
        <v>157</v>
      </c>
      <c r="C24" s="7" t="s">
        <v>158</v>
      </c>
      <c r="D24" s="5" t="s">
        <v>19</v>
      </c>
      <c r="E24" s="8">
        <f t="shared" si="1"/>
        <v>2</v>
      </c>
      <c r="F24" s="59"/>
      <c r="G24" s="59">
        <v>2</v>
      </c>
      <c r="H24" s="59"/>
      <c r="I24" s="59"/>
      <c r="J24" s="59"/>
      <c r="K24" s="59"/>
      <c r="L24" s="59"/>
    </row>
    <row r="25" spans="1:12" s="11" customFormat="1" ht="21.95" customHeight="1" x14ac:dyDescent="0.3">
      <c r="A25" s="5">
        <v>22</v>
      </c>
      <c r="B25" s="6" t="s">
        <v>159</v>
      </c>
      <c r="C25" s="7" t="s">
        <v>160</v>
      </c>
      <c r="D25" s="5" t="s">
        <v>19</v>
      </c>
      <c r="E25" s="8">
        <f t="shared" si="1"/>
        <v>3</v>
      </c>
      <c r="F25" s="59"/>
      <c r="G25" s="59">
        <v>3</v>
      </c>
      <c r="H25" s="59"/>
      <c r="I25" s="59"/>
      <c r="J25" s="59"/>
      <c r="K25" s="59"/>
      <c r="L25" s="59"/>
    </row>
    <row r="26" spans="1:12" s="11" customFormat="1" ht="21.95" customHeight="1" x14ac:dyDescent="0.3">
      <c r="A26" s="5">
        <v>23</v>
      </c>
      <c r="B26" s="6" t="s">
        <v>163</v>
      </c>
      <c r="C26" s="7" t="s">
        <v>164</v>
      </c>
      <c r="D26" s="5" t="s">
        <v>19</v>
      </c>
      <c r="E26" s="8">
        <f t="shared" si="1"/>
        <v>4</v>
      </c>
      <c r="F26" s="59"/>
      <c r="G26" s="59">
        <v>4</v>
      </c>
      <c r="H26" s="59"/>
      <c r="I26" s="59"/>
      <c r="J26" s="59"/>
      <c r="K26" s="59"/>
      <c r="L26" s="59"/>
    </row>
    <row r="27" spans="1:12" s="11" customFormat="1" ht="21.95" customHeight="1" x14ac:dyDescent="0.3">
      <c r="A27" s="5">
        <v>24</v>
      </c>
      <c r="B27" s="6" t="s">
        <v>165</v>
      </c>
      <c r="C27" s="7" t="s">
        <v>166</v>
      </c>
      <c r="D27" s="5" t="s">
        <v>19</v>
      </c>
      <c r="E27" s="8">
        <f t="shared" si="1"/>
        <v>2</v>
      </c>
      <c r="F27" s="59"/>
      <c r="G27" s="59">
        <v>2</v>
      </c>
      <c r="H27" s="59"/>
      <c r="I27" s="59"/>
      <c r="J27" s="59"/>
      <c r="K27" s="59"/>
      <c r="L27" s="59"/>
    </row>
    <row r="28" spans="1:12" s="11" customFormat="1" ht="21.95" customHeight="1" x14ac:dyDescent="0.3">
      <c r="A28" s="5">
        <v>25</v>
      </c>
      <c r="B28" s="6" t="s">
        <v>169</v>
      </c>
      <c r="C28" s="7" t="s">
        <v>170</v>
      </c>
      <c r="D28" s="5" t="s">
        <v>19</v>
      </c>
      <c r="E28" s="8">
        <f t="shared" si="1"/>
        <v>1</v>
      </c>
      <c r="F28" s="59"/>
      <c r="G28" s="59"/>
      <c r="H28" s="59"/>
      <c r="I28" s="59"/>
      <c r="J28" s="59">
        <v>1</v>
      </c>
      <c r="K28" s="59"/>
      <c r="L28" s="59"/>
    </row>
    <row r="29" spans="1:12" s="11" customFormat="1" ht="21.95" customHeight="1" x14ac:dyDescent="0.3">
      <c r="A29" s="5">
        <v>26</v>
      </c>
      <c r="B29" s="6" t="s">
        <v>182</v>
      </c>
      <c r="C29" s="7" t="s">
        <v>183</v>
      </c>
      <c r="D29" s="5" t="s">
        <v>84</v>
      </c>
      <c r="E29" s="8">
        <f t="shared" si="1"/>
        <v>3</v>
      </c>
      <c r="F29" s="59"/>
      <c r="G29" s="59"/>
      <c r="H29" s="59"/>
      <c r="I29" s="59">
        <v>3</v>
      </c>
      <c r="J29" s="59"/>
      <c r="K29" s="59"/>
      <c r="L29" s="59"/>
    </row>
    <row r="30" spans="1:12" s="11" customFormat="1" ht="21.95" customHeight="1" x14ac:dyDescent="0.3">
      <c r="A30" s="5">
        <v>27</v>
      </c>
      <c r="B30" s="6" t="s">
        <v>189</v>
      </c>
      <c r="C30" s="7" t="s">
        <v>632</v>
      </c>
      <c r="D30" s="5" t="s">
        <v>19</v>
      </c>
      <c r="E30" s="8">
        <f t="shared" si="1"/>
        <v>3</v>
      </c>
      <c r="F30" s="59"/>
      <c r="G30" s="59">
        <v>1</v>
      </c>
      <c r="H30" s="59"/>
      <c r="I30" s="59"/>
      <c r="J30" s="59"/>
      <c r="K30" s="59">
        <v>1</v>
      </c>
      <c r="L30" s="59">
        <v>1</v>
      </c>
    </row>
    <row r="31" spans="1:12" s="11" customFormat="1" ht="21.95" customHeight="1" x14ac:dyDescent="0.3">
      <c r="A31" s="5">
        <v>28</v>
      </c>
      <c r="B31" s="6" t="s">
        <v>190</v>
      </c>
      <c r="C31" s="7" t="s">
        <v>191</v>
      </c>
      <c r="D31" s="5" t="s">
        <v>19</v>
      </c>
      <c r="E31" s="8">
        <f t="shared" si="1"/>
        <v>10</v>
      </c>
      <c r="F31" s="59">
        <v>10</v>
      </c>
      <c r="G31" s="59"/>
      <c r="H31" s="59"/>
      <c r="I31" s="59"/>
      <c r="J31" s="59"/>
      <c r="K31" s="59"/>
      <c r="L31" s="59"/>
    </row>
    <row r="32" spans="1:12" s="11" customFormat="1" ht="21.95" customHeight="1" x14ac:dyDescent="0.3">
      <c r="A32" s="5">
        <v>29</v>
      </c>
      <c r="B32" s="6" t="s">
        <v>192</v>
      </c>
      <c r="C32" s="7" t="s">
        <v>193</v>
      </c>
      <c r="D32" s="5" t="s">
        <v>19</v>
      </c>
      <c r="E32" s="8">
        <f t="shared" si="1"/>
        <v>10</v>
      </c>
      <c r="F32" s="59">
        <v>5</v>
      </c>
      <c r="G32" s="59"/>
      <c r="H32" s="59"/>
      <c r="I32" s="59"/>
      <c r="J32" s="59"/>
      <c r="K32" s="59"/>
      <c r="L32" s="59">
        <v>5</v>
      </c>
    </row>
    <row r="33" spans="1:12" s="11" customFormat="1" ht="21.95" customHeight="1" x14ac:dyDescent="0.3">
      <c r="A33" s="5">
        <v>30</v>
      </c>
      <c r="B33" s="6" t="s">
        <v>194</v>
      </c>
      <c r="C33" s="7" t="s">
        <v>195</v>
      </c>
      <c r="D33" s="5" t="s">
        <v>19</v>
      </c>
      <c r="E33" s="8">
        <f t="shared" si="1"/>
        <v>1</v>
      </c>
      <c r="F33" s="59"/>
      <c r="G33" s="59">
        <v>1</v>
      </c>
      <c r="H33" s="59"/>
      <c r="I33" s="59"/>
      <c r="J33" s="59"/>
      <c r="K33" s="59"/>
      <c r="L33" s="59"/>
    </row>
    <row r="34" spans="1:12" s="11" customFormat="1" ht="21.95" customHeight="1" x14ac:dyDescent="0.3">
      <c r="A34" s="5">
        <v>31</v>
      </c>
      <c r="B34" s="6" t="s">
        <v>200</v>
      </c>
      <c r="C34" s="7" t="s">
        <v>201</v>
      </c>
      <c r="D34" s="5" t="s">
        <v>19</v>
      </c>
      <c r="E34" s="8">
        <f t="shared" si="1"/>
        <v>4</v>
      </c>
      <c r="F34" s="59"/>
      <c r="G34" s="59">
        <v>4</v>
      </c>
      <c r="H34" s="59"/>
      <c r="I34" s="59"/>
      <c r="J34" s="59"/>
      <c r="K34" s="59"/>
      <c r="L34" s="59"/>
    </row>
    <row r="35" spans="1:12" s="11" customFormat="1" ht="21.95" customHeight="1" x14ac:dyDescent="0.3">
      <c r="A35" s="5">
        <v>32</v>
      </c>
      <c r="B35" s="6" t="s">
        <v>210</v>
      </c>
      <c r="C35" s="7" t="s">
        <v>211</v>
      </c>
      <c r="D35" s="5" t="s">
        <v>19</v>
      </c>
      <c r="E35" s="8">
        <f t="shared" si="1"/>
        <v>25</v>
      </c>
      <c r="F35" s="59">
        <v>20</v>
      </c>
      <c r="G35" s="59"/>
      <c r="H35" s="59"/>
      <c r="I35" s="59"/>
      <c r="J35" s="59"/>
      <c r="K35" s="59"/>
      <c r="L35" s="59">
        <v>5</v>
      </c>
    </row>
    <row r="36" spans="1:12" s="11" customFormat="1" ht="21.95" customHeight="1" x14ac:dyDescent="0.3">
      <c r="A36" s="5">
        <v>33</v>
      </c>
      <c r="B36" s="6" t="s">
        <v>219</v>
      </c>
      <c r="C36" s="7" t="s">
        <v>220</v>
      </c>
      <c r="D36" s="5" t="s">
        <v>19</v>
      </c>
      <c r="E36" s="8">
        <f t="shared" si="1"/>
        <v>3</v>
      </c>
      <c r="F36" s="59"/>
      <c r="G36" s="59"/>
      <c r="H36" s="59"/>
      <c r="I36" s="59"/>
      <c r="J36" s="59">
        <v>3</v>
      </c>
      <c r="K36" s="59"/>
      <c r="L36" s="59"/>
    </row>
    <row r="37" spans="1:12" s="11" customFormat="1" ht="21.95" customHeight="1" x14ac:dyDescent="0.3">
      <c r="A37" s="5">
        <v>34</v>
      </c>
      <c r="B37" s="6" t="s">
        <v>226</v>
      </c>
      <c r="C37" s="7" t="s">
        <v>227</v>
      </c>
      <c r="D37" s="5" t="s">
        <v>19</v>
      </c>
      <c r="E37" s="8">
        <f t="shared" si="1"/>
        <v>3</v>
      </c>
      <c r="F37" s="59"/>
      <c r="G37" s="59">
        <v>3</v>
      </c>
      <c r="H37" s="59"/>
      <c r="I37" s="59"/>
      <c r="J37" s="59"/>
      <c r="K37" s="59"/>
      <c r="L37" s="59"/>
    </row>
    <row r="38" spans="1:12" s="11" customFormat="1" ht="21.95" customHeight="1" x14ac:dyDescent="0.3">
      <c r="A38" s="5">
        <v>35</v>
      </c>
      <c r="B38" s="6" t="s">
        <v>231</v>
      </c>
      <c r="C38" s="7" t="s">
        <v>232</v>
      </c>
      <c r="D38" s="5" t="s">
        <v>69</v>
      </c>
      <c r="E38" s="8">
        <f t="shared" si="1"/>
        <v>1</v>
      </c>
      <c r="F38" s="59"/>
      <c r="G38" s="59">
        <v>1</v>
      </c>
      <c r="H38" s="59"/>
      <c r="I38" s="59"/>
      <c r="J38" s="59"/>
      <c r="K38" s="59"/>
      <c r="L38" s="59"/>
    </row>
    <row r="39" spans="1:12" s="11" customFormat="1" ht="21.95" customHeight="1" x14ac:dyDescent="0.3">
      <c r="A39" s="5">
        <v>36</v>
      </c>
      <c r="B39" s="6" t="s">
        <v>233</v>
      </c>
      <c r="C39" s="7" t="s">
        <v>234</v>
      </c>
      <c r="D39" s="5" t="s">
        <v>19</v>
      </c>
      <c r="E39" s="8">
        <f t="shared" si="1"/>
        <v>3</v>
      </c>
      <c r="F39" s="59">
        <v>2</v>
      </c>
      <c r="G39" s="59"/>
      <c r="H39" s="59"/>
      <c r="I39" s="59"/>
      <c r="J39" s="59"/>
      <c r="K39" s="59"/>
      <c r="L39" s="59">
        <v>1</v>
      </c>
    </row>
    <row r="40" spans="1:12" s="11" customFormat="1" ht="21.95" customHeight="1" x14ac:dyDescent="0.3">
      <c r="A40" s="5">
        <v>37</v>
      </c>
      <c r="B40" s="6" t="s">
        <v>235</v>
      </c>
      <c r="C40" s="7" t="s">
        <v>236</v>
      </c>
      <c r="D40" s="5" t="s">
        <v>19</v>
      </c>
      <c r="E40" s="8">
        <f t="shared" si="1"/>
        <v>5</v>
      </c>
      <c r="F40" s="59"/>
      <c r="G40" s="59"/>
      <c r="H40" s="59"/>
      <c r="I40" s="59"/>
      <c r="J40" s="59">
        <v>5</v>
      </c>
      <c r="K40" s="59"/>
      <c r="L40" s="59"/>
    </row>
    <row r="41" spans="1:12" s="11" customFormat="1" ht="21.95" customHeight="1" x14ac:dyDescent="0.3">
      <c r="A41" s="5">
        <v>38</v>
      </c>
      <c r="B41" s="6" t="s">
        <v>237</v>
      </c>
      <c r="C41" s="7" t="s">
        <v>238</v>
      </c>
      <c r="D41" s="5" t="s">
        <v>239</v>
      </c>
      <c r="E41" s="8">
        <f t="shared" si="1"/>
        <v>3</v>
      </c>
      <c r="F41" s="59"/>
      <c r="G41" s="59">
        <v>1</v>
      </c>
      <c r="H41" s="59"/>
      <c r="I41" s="59"/>
      <c r="J41" s="59"/>
      <c r="K41" s="59">
        <v>1</v>
      </c>
      <c r="L41" s="59">
        <v>1</v>
      </c>
    </row>
    <row r="42" spans="1:12" s="11" customFormat="1" ht="21.95" customHeight="1" x14ac:dyDescent="0.3">
      <c r="A42" s="5">
        <v>39</v>
      </c>
      <c r="B42" s="6" t="s">
        <v>240</v>
      </c>
      <c r="C42" s="7" t="s">
        <v>241</v>
      </c>
      <c r="D42" s="5" t="s">
        <v>239</v>
      </c>
      <c r="E42" s="8">
        <f t="shared" si="1"/>
        <v>2</v>
      </c>
      <c r="F42" s="59"/>
      <c r="G42" s="59"/>
      <c r="H42" s="59"/>
      <c r="I42" s="59"/>
      <c r="J42" s="59"/>
      <c r="K42" s="59"/>
      <c r="L42" s="59">
        <v>2</v>
      </c>
    </row>
    <row r="43" spans="1:12" s="11" customFormat="1" ht="21.95" customHeight="1" x14ac:dyDescent="0.3">
      <c r="A43" s="5">
        <v>40</v>
      </c>
      <c r="B43" s="6" t="s">
        <v>633</v>
      </c>
      <c r="C43" s="7" t="s">
        <v>634</v>
      </c>
      <c r="D43" s="5" t="s">
        <v>51</v>
      </c>
      <c r="E43" s="8">
        <f t="shared" si="1"/>
        <v>1</v>
      </c>
      <c r="F43" s="59"/>
      <c r="G43" s="59"/>
      <c r="H43" s="59"/>
      <c r="I43" s="59"/>
      <c r="J43" s="59"/>
      <c r="K43" s="59"/>
      <c r="L43" s="59">
        <v>1</v>
      </c>
    </row>
    <row r="44" spans="1:12" s="11" customFormat="1" ht="21.95" customHeight="1" x14ac:dyDescent="0.3">
      <c r="A44" s="5">
        <v>41</v>
      </c>
      <c r="B44" s="6" t="s">
        <v>244</v>
      </c>
      <c r="C44" s="7" t="s">
        <v>245</v>
      </c>
      <c r="D44" s="5" t="s">
        <v>19</v>
      </c>
      <c r="E44" s="8">
        <f t="shared" si="1"/>
        <v>23</v>
      </c>
      <c r="F44" s="59"/>
      <c r="G44" s="59"/>
      <c r="H44" s="59"/>
      <c r="I44" s="59"/>
      <c r="J44" s="59"/>
      <c r="K44" s="59">
        <v>18</v>
      </c>
      <c r="L44" s="59">
        <v>5</v>
      </c>
    </row>
    <row r="45" spans="1:12" s="11" customFormat="1" ht="21.95" customHeight="1" x14ac:dyDescent="0.3">
      <c r="A45" s="5">
        <v>42</v>
      </c>
      <c r="B45" s="6" t="s">
        <v>246</v>
      </c>
      <c r="C45" s="7" t="s">
        <v>635</v>
      </c>
      <c r="D45" s="5" t="s">
        <v>19</v>
      </c>
      <c r="E45" s="8">
        <f t="shared" si="1"/>
        <v>33</v>
      </c>
      <c r="F45" s="59">
        <v>25</v>
      </c>
      <c r="G45" s="59"/>
      <c r="H45" s="59"/>
      <c r="I45" s="59">
        <v>3</v>
      </c>
      <c r="J45" s="59"/>
      <c r="K45" s="59">
        <v>5</v>
      </c>
      <c r="L45" s="59"/>
    </row>
    <row r="46" spans="1:12" s="11" customFormat="1" ht="21.95" customHeight="1" x14ac:dyDescent="0.3">
      <c r="A46" s="5">
        <v>43</v>
      </c>
      <c r="B46" s="6" t="s">
        <v>248</v>
      </c>
      <c r="C46" s="7" t="s">
        <v>249</v>
      </c>
      <c r="D46" s="5" t="s">
        <v>19</v>
      </c>
      <c r="E46" s="8">
        <f t="shared" si="1"/>
        <v>1</v>
      </c>
      <c r="F46" s="59"/>
      <c r="G46" s="59"/>
      <c r="H46" s="59"/>
      <c r="I46" s="59">
        <v>1</v>
      </c>
      <c r="J46" s="59"/>
      <c r="K46" s="59"/>
      <c r="L46" s="59"/>
    </row>
    <row r="47" spans="1:12" s="11" customFormat="1" ht="21.95" customHeight="1" x14ac:dyDescent="0.3">
      <c r="A47" s="5">
        <v>44</v>
      </c>
      <c r="B47" s="6" t="s">
        <v>636</v>
      </c>
      <c r="C47" s="7" t="s">
        <v>637</v>
      </c>
      <c r="D47" s="5" t="s">
        <v>19</v>
      </c>
      <c r="E47" s="8">
        <f t="shared" si="1"/>
        <v>5</v>
      </c>
      <c r="F47" s="59">
        <v>5</v>
      </c>
      <c r="G47" s="59"/>
      <c r="H47" s="59"/>
      <c r="I47" s="59"/>
      <c r="J47" s="59"/>
      <c r="K47" s="59"/>
      <c r="L47" s="59"/>
    </row>
    <row r="48" spans="1:12" s="11" customFormat="1" ht="21.95" customHeight="1" x14ac:dyDescent="0.3">
      <c r="A48" s="5">
        <v>45</v>
      </c>
      <c r="B48" s="6" t="s">
        <v>259</v>
      </c>
      <c r="C48" s="7" t="s">
        <v>260</v>
      </c>
      <c r="D48" s="5" t="s">
        <v>51</v>
      </c>
      <c r="E48" s="8">
        <f t="shared" si="1"/>
        <v>3</v>
      </c>
      <c r="F48" s="59"/>
      <c r="G48" s="59"/>
      <c r="H48" s="59"/>
      <c r="I48" s="59"/>
      <c r="J48" s="59"/>
      <c r="K48" s="59"/>
      <c r="L48" s="59">
        <v>3</v>
      </c>
    </row>
    <row r="49" spans="1:12" s="11" customFormat="1" ht="21.95" customHeight="1" x14ac:dyDescent="0.3">
      <c r="A49" s="5">
        <v>46</v>
      </c>
      <c r="B49" s="6" t="s">
        <v>266</v>
      </c>
      <c r="C49" s="7" t="s">
        <v>638</v>
      </c>
      <c r="D49" s="5" t="s">
        <v>19</v>
      </c>
      <c r="E49" s="8">
        <f t="shared" si="1"/>
        <v>1</v>
      </c>
      <c r="F49" s="59"/>
      <c r="G49" s="59">
        <v>1</v>
      </c>
      <c r="H49" s="59"/>
      <c r="I49" s="59"/>
      <c r="J49" s="59"/>
      <c r="K49" s="59"/>
      <c r="L49" s="59"/>
    </row>
    <row r="50" spans="1:12" s="11" customFormat="1" ht="21.95" customHeight="1" x14ac:dyDescent="0.3">
      <c r="A50" s="5">
        <v>47</v>
      </c>
      <c r="B50" s="6" t="s">
        <v>280</v>
      </c>
      <c r="C50" s="7" t="s">
        <v>281</v>
      </c>
      <c r="D50" s="5" t="s">
        <v>273</v>
      </c>
      <c r="E50" s="8">
        <f t="shared" si="1"/>
        <v>5</v>
      </c>
      <c r="F50" s="59">
        <v>5</v>
      </c>
      <c r="G50" s="59"/>
      <c r="H50" s="59"/>
      <c r="I50" s="59"/>
      <c r="J50" s="59"/>
      <c r="K50" s="59"/>
      <c r="L50" s="59"/>
    </row>
    <row r="51" spans="1:12" s="11" customFormat="1" ht="21.95" customHeight="1" x14ac:dyDescent="0.3">
      <c r="A51" s="5">
        <v>48</v>
      </c>
      <c r="B51" s="6" t="s">
        <v>297</v>
      </c>
      <c r="C51" s="7" t="s">
        <v>639</v>
      </c>
      <c r="D51" s="5" t="s">
        <v>51</v>
      </c>
      <c r="E51" s="8">
        <f t="shared" si="1"/>
        <v>30</v>
      </c>
      <c r="F51" s="59"/>
      <c r="G51" s="59"/>
      <c r="H51" s="59"/>
      <c r="I51" s="59"/>
      <c r="J51" s="59"/>
      <c r="K51" s="59"/>
      <c r="L51" s="59">
        <v>30</v>
      </c>
    </row>
    <row r="52" spans="1:12" s="11" customFormat="1" ht="21.95" customHeight="1" x14ac:dyDescent="0.3">
      <c r="A52" s="5">
        <v>49</v>
      </c>
      <c r="B52" s="6" t="s">
        <v>305</v>
      </c>
      <c r="C52" s="7" t="s">
        <v>609</v>
      </c>
      <c r="D52" s="5" t="s">
        <v>19</v>
      </c>
      <c r="E52" s="8">
        <f t="shared" si="1"/>
        <v>7</v>
      </c>
      <c r="F52" s="59">
        <v>7</v>
      </c>
      <c r="G52" s="59"/>
      <c r="H52" s="59"/>
      <c r="I52" s="59"/>
      <c r="J52" s="59"/>
      <c r="K52" s="59"/>
      <c r="L52" s="59"/>
    </row>
    <row r="53" spans="1:12" s="11" customFormat="1" ht="21.95" customHeight="1" x14ac:dyDescent="0.3">
      <c r="A53" s="5">
        <v>50</v>
      </c>
      <c r="B53" s="6" t="s">
        <v>305</v>
      </c>
      <c r="C53" s="7" t="s">
        <v>609</v>
      </c>
      <c r="D53" s="5" t="s">
        <v>19</v>
      </c>
      <c r="E53" s="8">
        <f t="shared" si="1"/>
        <v>3</v>
      </c>
      <c r="F53" s="59"/>
      <c r="G53" s="59"/>
      <c r="H53" s="59"/>
      <c r="I53" s="59"/>
      <c r="J53" s="59"/>
      <c r="K53" s="59"/>
      <c r="L53" s="59">
        <v>3</v>
      </c>
    </row>
    <row r="54" spans="1:12" s="11" customFormat="1" ht="21.95" customHeight="1" x14ac:dyDescent="0.3">
      <c r="A54" s="5">
        <v>51</v>
      </c>
      <c r="B54" s="6" t="s">
        <v>305</v>
      </c>
      <c r="C54" s="7" t="s">
        <v>307</v>
      </c>
      <c r="D54" s="5" t="s">
        <v>19</v>
      </c>
      <c r="E54" s="8">
        <f t="shared" si="1"/>
        <v>5</v>
      </c>
      <c r="F54" s="59">
        <v>5</v>
      </c>
      <c r="G54" s="59"/>
      <c r="H54" s="59"/>
      <c r="I54" s="59"/>
      <c r="J54" s="59"/>
      <c r="K54" s="59"/>
      <c r="L54" s="59"/>
    </row>
    <row r="55" spans="1:12" s="11" customFormat="1" ht="21.95" customHeight="1" x14ac:dyDescent="0.3">
      <c r="A55" s="5">
        <v>52</v>
      </c>
      <c r="B55" s="6" t="s">
        <v>309</v>
      </c>
      <c r="C55" s="7" t="s">
        <v>310</v>
      </c>
      <c r="D55" s="5" t="s">
        <v>69</v>
      </c>
      <c r="E55" s="8">
        <f t="shared" si="1"/>
        <v>1</v>
      </c>
      <c r="F55" s="59"/>
      <c r="G55" s="59">
        <v>1</v>
      </c>
      <c r="H55" s="59"/>
      <c r="I55" s="59"/>
      <c r="J55" s="59"/>
      <c r="K55" s="59"/>
      <c r="L55" s="59"/>
    </row>
    <row r="56" spans="1:12" s="11" customFormat="1" ht="21.95" customHeight="1" x14ac:dyDescent="0.3">
      <c r="A56" s="5">
        <v>53</v>
      </c>
      <c r="B56" s="6" t="s">
        <v>313</v>
      </c>
      <c r="C56" s="7" t="s">
        <v>314</v>
      </c>
      <c r="D56" s="5" t="s">
        <v>69</v>
      </c>
      <c r="E56" s="8">
        <f t="shared" si="1"/>
        <v>25</v>
      </c>
      <c r="F56" s="59"/>
      <c r="G56" s="59"/>
      <c r="H56" s="59"/>
      <c r="I56" s="59"/>
      <c r="J56" s="59"/>
      <c r="K56" s="59"/>
      <c r="L56" s="59">
        <v>25</v>
      </c>
    </row>
    <row r="57" spans="1:12" s="11" customFormat="1" ht="21.95" customHeight="1" x14ac:dyDescent="0.3">
      <c r="A57" s="5">
        <v>54</v>
      </c>
      <c r="B57" s="6" t="s">
        <v>318</v>
      </c>
      <c r="C57" s="7" t="s">
        <v>640</v>
      </c>
      <c r="D57" s="5" t="s">
        <v>19</v>
      </c>
      <c r="E57" s="8">
        <f t="shared" si="1"/>
        <v>10</v>
      </c>
      <c r="F57" s="59"/>
      <c r="G57" s="59">
        <v>10</v>
      </c>
      <c r="H57" s="59"/>
      <c r="I57" s="59"/>
      <c r="J57" s="59"/>
      <c r="K57" s="59"/>
      <c r="L57" s="59"/>
    </row>
    <row r="58" spans="1:12" s="11" customFormat="1" ht="21.95" customHeight="1" x14ac:dyDescent="0.3">
      <c r="A58" s="5">
        <v>55</v>
      </c>
      <c r="B58" s="6" t="s">
        <v>641</v>
      </c>
      <c r="C58" s="7" t="s">
        <v>642</v>
      </c>
      <c r="D58" s="5" t="s">
        <v>19</v>
      </c>
      <c r="E58" s="8">
        <f t="shared" si="1"/>
        <v>10</v>
      </c>
      <c r="F58" s="59">
        <v>10</v>
      </c>
      <c r="G58" s="59"/>
      <c r="H58" s="59"/>
      <c r="I58" s="59"/>
      <c r="J58" s="59"/>
      <c r="K58" s="59"/>
      <c r="L58" s="59"/>
    </row>
    <row r="59" spans="1:12" s="11" customFormat="1" ht="21.95" customHeight="1" x14ac:dyDescent="0.3">
      <c r="A59" s="5">
        <v>56</v>
      </c>
      <c r="B59" s="6" t="s">
        <v>336</v>
      </c>
      <c r="C59" s="7" t="s">
        <v>337</v>
      </c>
      <c r="D59" s="5" t="s">
        <v>19</v>
      </c>
      <c r="E59" s="8">
        <f t="shared" si="1"/>
        <v>34</v>
      </c>
      <c r="F59" s="59"/>
      <c r="G59" s="59"/>
      <c r="H59" s="59"/>
      <c r="I59" s="59"/>
      <c r="J59" s="59"/>
      <c r="K59" s="59"/>
      <c r="L59" s="59">
        <v>34</v>
      </c>
    </row>
    <row r="60" spans="1:12" s="11" customFormat="1" ht="21.95" customHeight="1" x14ac:dyDescent="0.3">
      <c r="A60" s="5">
        <v>57</v>
      </c>
      <c r="B60" s="6" t="s">
        <v>359</v>
      </c>
      <c r="C60" s="7" t="s">
        <v>610</v>
      </c>
      <c r="D60" s="5" t="s">
        <v>19</v>
      </c>
      <c r="E60" s="8">
        <f t="shared" si="1"/>
        <v>30</v>
      </c>
      <c r="F60" s="59">
        <v>30</v>
      </c>
      <c r="G60" s="59"/>
      <c r="H60" s="59"/>
      <c r="I60" s="59"/>
      <c r="J60" s="59"/>
      <c r="K60" s="59"/>
      <c r="L60" s="59"/>
    </row>
    <row r="61" spans="1:12" s="11" customFormat="1" ht="21.95" customHeight="1" x14ac:dyDescent="0.3">
      <c r="A61" s="5">
        <v>58</v>
      </c>
      <c r="B61" s="6" t="s">
        <v>374</v>
      </c>
      <c r="C61" s="7" t="s">
        <v>375</v>
      </c>
      <c r="D61" s="5" t="s">
        <v>19</v>
      </c>
      <c r="E61" s="8">
        <f t="shared" si="1"/>
        <v>40</v>
      </c>
      <c r="F61" s="59">
        <v>20</v>
      </c>
      <c r="G61" s="59"/>
      <c r="H61" s="59"/>
      <c r="I61" s="59"/>
      <c r="J61" s="59">
        <v>5</v>
      </c>
      <c r="K61" s="59"/>
      <c r="L61" s="59">
        <v>15</v>
      </c>
    </row>
    <row r="62" spans="1:12" s="11" customFormat="1" ht="21.95" customHeight="1" x14ac:dyDescent="0.3">
      <c r="A62" s="5">
        <v>59</v>
      </c>
      <c r="B62" s="6" t="s">
        <v>396</v>
      </c>
      <c r="C62" s="7" t="s">
        <v>397</v>
      </c>
      <c r="D62" s="5" t="s">
        <v>51</v>
      </c>
      <c r="E62" s="8">
        <f t="shared" si="1"/>
        <v>10</v>
      </c>
      <c r="F62" s="59">
        <v>10</v>
      </c>
      <c r="G62" s="59"/>
      <c r="H62" s="59"/>
      <c r="I62" s="59"/>
      <c r="J62" s="59"/>
      <c r="K62" s="59"/>
      <c r="L62" s="59"/>
    </row>
    <row r="63" spans="1:12" s="11" customFormat="1" ht="21.95" customHeight="1" x14ac:dyDescent="0.3">
      <c r="A63" s="5">
        <v>60</v>
      </c>
      <c r="B63" s="6" t="s">
        <v>398</v>
      </c>
      <c r="C63" s="7" t="s">
        <v>611</v>
      </c>
      <c r="D63" s="5" t="s">
        <v>19</v>
      </c>
      <c r="E63" s="8">
        <f t="shared" si="1"/>
        <v>20</v>
      </c>
      <c r="F63" s="59">
        <v>10</v>
      </c>
      <c r="G63" s="59"/>
      <c r="H63" s="59"/>
      <c r="I63" s="59"/>
      <c r="J63" s="59"/>
      <c r="K63" s="59"/>
      <c r="L63" s="59">
        <v>10</v>
      </c>
    </row>
    <row r="64" spans="1:12" s="11" customFormat="1" ht="21.95" customHeight="1" x14ac:dyDescent="0.3">
      <c r="A64" s="5">
        <v>61</v>
      </c>
      <c r="B64" s="6" t="s">
        <v>409</v>
      </c>
      <c r="C64" s="7" t="s">
        <v>411</v>
      </c>
      <c r="D64" s="5" t="s">
        <v>69</v>
      </c>
      <c r="E64" s="8">
        <f t="shared" si="1"/>
        <v>10</v>
      </c>
      <c r="F64" s="59"/>
      <c r="G64" s="59">
        <v>10</v>
      </c>
      <c r="H64" s="59"/>
      <c r="I64" s="59"/>
      <c r="J64" s="59"/>
      <c r="K64" s="59"/>
      <c r="L64" s="59"/>
    </row>
    <row r="65" spans="1:12" s="11" customFormat="1" ht="21.95" customHeight="1" x14ac:dyDescent="0.3">
      <c r="A65" s="5">
        <v>62</v>
      </c>
      <c r="B65" s="6" t="s">
        <v>412</v>
      </c>
      <c r="C65" s="7" t="s">
        <v>413</v>
      </c>
      <c r="D65" s="5" t="s">
        <v>19</v>
      </c>
      <c r="E65" s="8">
        <f t="shared" si="1"/>
        <v>5</v>
      </c>
      <c r="F65" s="59">
        <v>5</v>
      </c>
      <c r="G65" s="59"/>
      <c r="H65" s="59"/>
      <c r="I65" s="59"/>
      <c r="J65" s="59"/>
      <c r="K65" s="59"/>
      <c r="L65" s="59"/>
    </row>
    <row r="66" spans="1:12" s="11" customFormat="1" ht="21.95" customHeight="1" x14ac:dyDescent="0.3">
      <c r="A66" s="5">
        <v>63</v>
      </c>
      <c r="B66" s="6" t="s">
        <v>414</v>
      </c>
      <c r="C66" s="7" t="s">
        <v>415</v>
      </c>
      <c r="D66" s="5" t="s">
        <v>19</v>
      </c>
      <c r="E66" s="8">
        <f t="shared" si="1"/>
        <v>5</v>
      </c>
      <c r="F66" s="59">
        <v>5</v>
      </c>
      <c r="G66" s="59"/>
      <c r="H66" s="59"/>
      <c r="I66" s="59"/>
      <c r="J66" s="59"/>
      <c r="K66" s="59"/>
      <c r="L66" s="59"/>
    </row>
    <row r="67" spans="1:12" s="11" customFormat="1" ht="21.95" customHeight="1" x14ac:dyDescent="0.3">
      <c r="A67" s="5">
        <v>64</v>
      </c>
      <c r="B67" s="6" t="s">
        <v>418</v>
      </c>
      <c r="C67" s="7" t="s">
        <v>419</v>
      </c>
      <c r="D67" s="5" t="s">
        <v>19</v>
      </c>
      <c r="E67" s="8">
        <f t="shared" si="1"/>
        <v>2</v>
      </c>
      <c r="F67" s="59"/>
      <c r="G67" s="59"/>
      <c r="H67" s="59"/>
      <c r="I67" s="59"/>
      <c r="J67" s="59"/>
      <c r="K67" s="59"/>
      <c r="L67" s="59">
        <v>2</v>
      </c>
    </row>
    <row r="68" spans="1:12" s="11" customFormat="1" ht="21.95" customHeight="1" x14ac:dyDescent="0.3">
      <c r="A68" s="5">
        <v>65</v>
      </c>
      <c r="B68" s="6" t="s">
        <v>420</v>
      </c>
      <c r="C68" s="7" t="s">
        <v>421</v>
      </c>
      <c r="D68" s="5" t="s">
        <v>69</v>
      </c>
      <c r="E68" s="8">
        <f t="shared" si="1"/>
        <v>2</v>
      </c>
      <c r="F68" s="59"/>
      <c r="G68" s="59"/>
      <c r="H68" s="59"/>
      <c r="I68" s="59"/>
      <c r="J68" s="59"/>
      <c r="K68" s="59"/>
      <c r="L68" s="59">
        <v>2</v>
      </c>
    </row>
    <row r="69" spans="1:12" s="11" customFormat="1" ht="21.95" customHeight="1" x14ac:dyDescent="0.3">
      <c r="A69" s="5">
        <v>66</v>
      </c>
      <c r="B69" s="6" t="s">
        <v>422</v>
      </c>
      <c r="C69" s="7" t="s">
        <v>421</v>
      </c>
      <c r="D69" s="5" t="s">
        <v>69</v>
      </c>
      <c r="E69" s="8">
        <f t="shared" ref="E69:E121" si="2">SUM(F69:L69)</f>
        <v>4</v>
      </c>
      <c r="F69" s="59"/>
      <c r="G69" s="59"/>
      <c r="H69" s="59"/>
      <c r="I69" s="59"/>
      <c r="J69" s="59"/>
      <c r="K69" s="59"/>
      <c r="L69" s="59">
        <v>4</v>
      </c>
    </row>
    <row r="70" spans="1:12" s="11" customFormat="1" ht="21.95" customHeight="1" x14ac:dyDescent="0.3">
      <c r="A70" s="5">
        <v>67</v>
      </c>
      <c r="B70" s="6" t="s">
        <v>425</v>
      </c>
      <c r="C70" s="7" t="s">
        <v>426</v>
      </c>
      <c r="D70" s="5" t="s">
        <v>69</v>
      </c>
      <c r="E70" s="8">
        <f t="shared" si="2"/>
        <v>10</v>
      </c>
      <c r="F70" s="59">
        <v>10</v>
      </c>
      <c r="G70" s="59"/>
      <c r="H70" s="59"/>
      <c r="I70" s="59"/>
      <c r="J70" s="59"/>
      <c r="K70" s="59"/>
      <c r="L70" s="59"/>
    </row>
    <row r="71" spans="1:12" s="11" customFormat="1" ht="21.95" customHeight="1" x14ac:dyDescent="0.3">
      <c r="A71" s="5">
        <v>68</v>
      </c>
      <c r="B71" s="6" t="s">
        <v>427</v>
      </c>
      <c r="C71" s="7" t="s">
        <v>428</v>
      </c>
      <c r="D71" s="5" t="s">
        <v>51</v>
      </c>
      <c r="E71" s="8">
        <f t="shared" si="2"/>
        <v>30</v>
      </c>
      <c r="F71" s="59">
        <v>10</v>
      </c>
      <c r="G71" s="59"/>
      <c r="H71" s="59"/>
      <c r="I71" s="59"/>
      <c r="J71" s="59"/>
      <c r="K71" s="59">
        <v>20</v>
      </c>
      <c r="L71" s="59"/>
    </row>
    <row r="72" spans="1:12" s="11" customFormat="1" ht="21.95" customHeight="1" x14ac:dyDescent="0.3">
      <c r="A72" s="5">
        <v>69</v>
      </c>
      <c r="B72" s="6" t="s">
        <v>429</v>
      </c>
      <c r="C72" s="7" t="s">
        <v>430</v>
      </c>
      <c r="D72" s="5" t="s">
        <v>239</v>
      </c>
      <c r="E72" s="8">
        <f t="shared" si="2"/>
        <v>20</v>
      </c>
      <c r="F72" s="59">
        <v>20</v>
      </c>
      <c r="G72" s="59"/>
      <c r="H72" s="59"/>
      <c r="I72" s="59"/>
      <c r="J72" s="59"/>
      <c r="K72" s="59"/>
      <c r="L72" s="59"/>
    </row>
    <row r="73" spans="1:12" s="11" customFormat="1" ht="21.95" customHeight="1" x14ac:dyDescent="0.3">
      <c r="A73" s="5">
        <v>70</v>
      </c>
      <c r="B73" s="6" t="s">
        <v>433</v>
      </c>
      <c r="C73" s="7" t="s">
        <v>434</v>
      </c>
      <c r="D73" s="5" t="s">
        <v>51</v>
      </c>
      <c r="E73" s="8">
        <f t="shared" si="2"/>
        <v>30</v>
      </c>
      <c r="F73" s="59">
        <v>10</v>
      </c>
      <c r="G73" s="59"/>
      <c r="H73" s="59"/>
      <c r="I73" s="59"/>
      <c r="J73" s="59"/>
      <c r="K73" s="59">
        <v>20</v>
      </c>
      <c r="L73" s="59"/>
    </row>
    <row r="74" spans="1:12" s="11" customFormat="1" ht="21.95" customHeight="1" x14ac:dyDescent="0.3">
      <c r="A74" s="5">
        <v>71</v>
      </c>
      <c r="B74" s="6" t="s">
        <v>435</v>
      </c>
      <c r="C74" s="12" t="s">
        <v>436</v>
      </c>
      <c r="D74" s="5" t="s">
        <v>51</v>
      </c>
      <c r="E74" s="8">
        <f t="shared" si="2"/>
        <v>20</v>
      </c>
      <c r="F74" s="59"/>
      <c r="G74" s="59"/>
      <c r="H74" s="59"/>
      <c r="I74" s="59"/>
      <c r="J74" s="59"/>
      <c r="K74" s="59">
        <v>20</v>
      </c>
      <c r="L74" s="59"/>
    </row>
    <row r="75" spans="1:12" s="11" customFormat="1" ht="21.95" customHeight="1" x14ac:dyDescent="0.3">
      <c r="A75" s="5">
        <v>72</v>
      </c>
      <c r="B75" s="6" t="s">
        <v>437</v>
      </c>
      <c r="C75" s="7" t="s">
        <v>643</v>
      </c>
      <c r="D75" s="5" t="s">
        <v>51</v>
      </c>
      <c r="E75" s="8">
        <f t="shared" si="2"/>
        <v>10</v>
      </c>
      <c r="F75" s="59"/>
      <c r="G75" s="59"/>
      <c r="H75" s="59"/>
      <c r="I75" s="59"/>
      <c r="J75" s="59"/>
      <c r="K75" s="59"/>
      <c r="L75" s="59">
        <v>10</v>
      </c>
    </row>
    <row r="76" spans="1:12" s="11" customFormat="1" ht="21.95" customHeight="1" x14ac:dyDescent="0.3">
      <c r="A76" s="5">
        <v>73</v>
      </c>
      <c r="B76" s="6" t="s">
        <v>439</v>
      </c>
      <c r="C76" s="7" t="s">
        <v>440</v>
      </c>
      <c r="D76" s="5" t="s">
        <v>69</v>
      </c>
      <c r="E76" s="8">
        <f t="shared" si="2"/>
        <v>20</v>
      </c>
      <c r="F76" s="59">
        <v>20</v>
      </c>
      <c r="G76" s="59"/>
      <c r="H76" s="59"/>
      <c r="I76" s="59"/>
      <c r="J76" s="59"/>
      <c r="K76" s="59"/>
      <c r="L76" s="59"/>
    </row>
    <row r="77" spans="1:12" s="11" customFormat="1" ht="21.95" customHeight="1" x14ac:dyDescent="0.3">
      <c r="A77" s="5">
        <v>74</v>
      </c>
      <c r="B77" s="6" t="s">
        <v>441</v>
      </c>
      <c r="C77" s="7" t="s">
        <v>644</v>
      </c>
      <c r="D77" s="5" t="s">
        <v>69</v>
      </c>
      <c r="E77" s="8">
        <f t="shared" si="2"/>
        <v>20</v>
      </c>
      <c r="F77" s="59">
        <v>20</v>
      </c>
      <c r="G77" s="59"/>
      <c r="H77" s="59"/>
      <c r="I77" s="59"/>
      <c r="J77" s="59"/>
      <c r="K77" s="59"/>
      <c r="L77" s="59"/>
    </row>
    <row r="78" spans="1:12" s="11" customFormat="1" ht="21.95" customHeight="1" x14ac:dyDescent="0.3">
      <c r="A78" s="5">
        <v>75</v>
      </c>
      <c r="B78" s="6" t="s">
        <v>443</v>
      </c>
      <c r="C78" s="7" t="s">
        <v>444</v>
      </c>
      <c r="D78" s="5" t="s">
        <v>51</v>
      </c>
      <c r="E78" s="8">
        <f t="shared" si="2"/>
        <v>25</v>
      </c>
      <c r="F78" s="59"/>
      <c r="G78" s="59"/>
      <c r="H78" s="59"/>
      <c r="I78" s="59"/>
      <c r="J78" s="59"/>
      <c r="K78" s="59"/>
      <c r="L78" s="59">
        <v>25</v>
      </c>
    </row>
    <row r="79" spans="1:12" s="11" customFormat="1" ht="21.95" customHeight="1" x14ac:dyDescent="0.3">
      <c r="A79" s="5">
        <v>76</v>
      </c>
      <c r="B79" s="6" t="s">
        <v>445</v>
      </c>
      <c r="C79" s="7" t="s">
        <v>446</v>
      </c>
      <c r="D79" s="5" t="s">
        <v>51</v>
      </c>
      <c r="E79" s="8">
        <f t="shared" si="2"/>
        <v>38</v>
      </c>
      <c r="F79" s="59">
        <v>18</v>
      </c>
      <c r="G79" s="59"/>
      <c r="H79" s="59"/>
      <c r="I79" s="59"/>
      <c r="J79" s="59"/>
      <c r="K79" s="59">
        <v>20</v>
      </c>
      <c r="L79" s="59"/>
    </row>
    <row r="80" spans="1:12" s="11" customFormat="1" ht="21.95" customHeight="1" x14ac:dyDescent="0.3">
      <c r="A80" s="5">
        <v>77</v>
      </c>
      <c r="B80" s="6" t="s">
        <v>445</v>
      </c>
      <c r="C80" s="7" t="s">
        <v>446</v>
      </c>
      <c r="D80" s="5" t="s">
        <v>51</v>
      </c>
      <c r="E80" s="8">
        <f t="shared" si="2"/>
        <v>27</v>
      </c>
      <c r="F80" s="59"/>
      <c r="G80" s="59"/>
      <c r="H80" s="59"/>
      <c r="I80" s="59"/>
      <c r="J80" s="59"/>
      <c r="K80" s="59"/>
      <c r="L80" s="59">
        <v>27</v>
      </c>
    </row>
    <row r="81" spans="1:12" s="11" customFormat="1" ht="21.95" customHeight="1" x14ac:dyDescent="0.3">
      <c r="A81" s="5">
        <v>78</v>
      </c>
      <c r="B81" s="6" t="s">
        <v>452</v>
      </c>
      <c r="C81" s="7" t="s">
        <v>453</v>
      </c>
      <c r="D81" s="5" t="s">
        <v>69</v>
      </c>
      <c r="E81" s="8">
        <f t="shared" si="2"/>
        <v>20</v>
      </c>
      <c r="F81" s="59"/>
      <c r="G81" s="59"/>
      <c r="H81" s="59"/>
      <c r="I81" s="59"/>
      <c r="J81" s="59"/>
      <c r="K81" s="59"/>
      <c r="L81" s="59">
        <v>20</v>
      </c>
    </row>
    <row r="82" spans="1:12" s="11" customFormat="1" ht="21.95" customHeight="1" x14ac:dyDescent="0.3">
      <c r="A82" s="5">
        <v>79</v>
      </c>
      <c r="B82" s="6" t="s">
        <v>468</v>
      </c>
      <c r="C82" s="7" t="s">
        <v>469</v>
      </c>
      <c r="D82" s="5" t="s">
        <v>51</v>
      </c>
      <c r="E82" s="8">
        <f t="shared" si="2"/>
        <v>10</v>
      </c>
      <c r="F82" s="59">
        <v>10</v>
      </c>
      <c r="G82" s="59"/>
      <c r="H82" s="59"/>
      <c r="I82" s="59"/>
      <c r="J82" s="59"/>
      <c r="K82" s="59"/>
      <c r="L82" s="59"/>
    </row>
    <row r="83" spans="1:12" s="11" customFormat="1" ht="21.95" customHeight="1" x14ac:dyDescent="0.3">
      <c r="A83" s="5">
        <v>80</v>
      </c>
      <c r="B83" s="6" t="s">
        <v>474</v>
      </c>
      <c r="C83" s="7" t="s">
        <v>645</v>
      </c>
      <c r="D83" s="5" t="s">
        <v>51</v>
      </c>
      <c r="E83" s="8">
        <f t="shared" si="2"/>
        <v>30</v>
      </c>
      <c r="F83" s="59"/>
      <c r="G83" s="59"/>
      <c r="H83" s="59"/>
      <c r="I83" s="59">
        <v>30</v>
      </c>
      <c r="J83" s="59"/>
      <c r="K83" s="59"/>
      <c r="L83" s="59"/>
    </row>
    <row r="84" spans="1:12" s="11" customFormat="1" ht="21.95" customHeight="1" x14ac:dyDescent="0.3">
      <c r="A84" s="5">
        <v>81</v>
      </c>
      <c r="B84" s="6" t="s">
        <v>481</v>
      </c>
      <c r="C84" s="7" t="s">
        <v>483</v>
      </c>
      <c r="D84" s="5" t="s">
        <v>51</v>
      </c>
      <c r="E84" s="8">
        <f t="shared" si="2"/>
        <v>15</v>
      </c>
      <c r="F84" s="59"/>
      <c r="G84" s="59"/>
      <c r="H84" s="59"/>
      <c r="I84" s="59">
        <v>5</v>
      </c>
      <c r="J84" s="59"/>
      <c r="K84" s="59">
        <v>5</v>
      </c>
      <c r="L84" s="59">
        <v>5</v>
      </c>
    </row>
    <row r="85" spans="1:12" s="11" customFormat="1" ht="21.95" customHeight="1" x14ac:dyDescent="0.3">
      <c r="A85" s="5">
        <v>82</v>
      </c>
      <c r="B85" s="6" t="s">
        <v>481</v>
      </c>
      <c r="C85" s="7" t="s">
        <v>646</v>
      </c>
      <c r="D85" s="5" t="s">
        <v>51</v>
      </c>
      <c r="E85" s="8">
        <f t="shared" si="2"/>
        <v>30</v>
      </c>
      <c r="F85" s="59"/>
      <c r="G85" s="59"/>
      <c r="H85" s="59"/>
      <c r="I85" s="59">
        <v>30</v>
      </c>
      <c r="J85" s="59"/>
      <c r="K85" s="59"/>
      <c r="L85" s="59"/>
    </row>
    <row r="86" spans="1:12" s="11" customFormat="1" ht="21.95" customHeight="1" x14ac:dyDescent="0.3">
      <c r="A86" s="5">
        <v>83</v>
      </c>
      <c r="B86" s="6" t="s">
        <v>647</v>
      </c>
      <c r="C86" s="7" t="s">
        <v>648</v>
      </c>
      <c r="D86" s="5" t="s">
        <v>51</v>
      </c>
      <c r="E86" s="8">
        <f t="shared" si="2"/>
        <v>10</v>
      </c>
      <c r="F86" s="59"/>
      <c r="G86" s="59"/>
      <c r="H86" s="59"/>
      <c r="I86" s="59">
        <v>10</v>
      </c>
      <c r="J86" s="59"/>
      <c r="K86" s="59"/>
      <c r="L86" s="59"/>
    </row>
    <row r="87" spans="1:12" s="11" customFormat="1" ht="21.95" customHeight="1" x14ac:dyDescent="0.3">
      <c r="A87" s="5">
        <v>84</v>
      </c>
      <c r="B87" s="6" t="s">
        <v>496</v>
      </c>
      <c r="C87" s="7" t="s">
        <v>497</v>
      </c>
      <c r="D87" s="5" t="s">
        <v>19</v>
      </c>
      <c r="E87" s="8">
        <f t="shared" si="2"/>
        <v>1</v>
      </c>
      <c r="F87" s="59"/>
      <c r="G87" s="59">
        <v>1</v>
      </c>
      <c r="H87" s="59"/>
      <c r="I87" s="59"/>
      <c r="J87" s="59"/>
      <c r="K87" s="59"/>
      <c r="L87" s="59"/>
    </row>
    <row r="88" spans="1:12" s="11" customFormat="1" ht="21.95" customHeight="1" x14ac:dyDescent="0.3">
      <c r="A88" s="5">
        <v>85</v>
      </c>
      <c r="B88" s="6" t="s">
        <v>649</v>
      </c>
      <c r="C88" s="7" t="s">
        <v>650</v>
      </c>
      <c r="D88" s="5" t="s">
        <v>51</v>
      </c>
      <c r="E88" s="8">
        <f t="shared" si="2"/>
        <v>10</v>
      </c>
      <c r="F88" s="59"/>
      <c r="G88" s="59">
        <v>10</v>
      </c>
      <c r="H88" s="59"/>
      <c r="I88" s="59"/>
      <c r="J88" s="59"/>
      <c r="K88" s="59"/>
      <c r="L88" s="59"/>
    </row>
    <row r="89" spans="1:12" s="11" customFormat="1" ht="21.95" customHeight="1" x14ac:dyDescent="0.3">
      <c r="A89" s="5">
        <v>86</v>
      </c>
      <c r="B89" s="6" t="s">
        <v>612</v>
      </c>
      <c r="C89" s="7" t="s">
        <v>613</v>
      </c>
      <c r="D89" s="5" t="s">
        <v>387</v>
      </c>
      <c r="E89" s="8">
        <f t="shared" si="2"/>
        <v>3</v>
      </c>
      <c r="F89" s="59"/>
      <c r="G89" s="59">
        <v>3</v>
      </c>
      <c r="H89" s="59"/>
      <c r="I89" s="59"/>
      <c r="J89" s="59"/>
      <c r="K89" s="59"/>
      <c r="L89" s="59"/>
    </row>
    <row r="90" spans="1:12" s="11" customFormat="1" ht="21.95" customHeight="1" x14ac:dyDescent="0.3">
      <c r="A90" s="5">
        <v>87</v>
      </c>
      <c r="B90" s="6" t="s">
        <v>614</v>
      </c>
      <c r="C90" s="7" t="s">
        <v>615</v>
      </c>
      <c r="D90" s="5" t="s">
        <v>51</v>
      </c>
      <c r="E90" s="8">
        <f t="shared" si="2"/>
        <v>2</v>
      </c>
      <c r="F90" s="59"/>
      <c r="G90" s="59">
        <v>2</v>
      </c>
      <c r="H90" s="59"/>
      <c r="I90" s="59"/>
      <c r="J90" s="59"/>
      <c r="K90" s="59"/>
      <c r="L90" s="59"/>
    </row>
    <row r="91" spans="1:12" s="11" customFormat="1" ht="21.95" customHeight="1" x14ac:dyDescent="0.3">
      <c r="A91" s="5">
        <v>88</v>
      </c>
      <c r="B91" s="6" t="s">
        <v>651</v>
      </c>
      <c r="C91" s="7" t="s">
        <v>652</v>
      </c>
      <c r="D91" s="5" t="s">
        <v>69</v>
      </c>
      <c r="E91" s="8">
        <f t="shared" si="2"/>
        <v>3</v>
      </c>
      <c r="F91" s="59"/>
      <c r="G91" s="59">
        <v>3</v>
      </c>
      <c r="H91" s="59"/>
      <c r="I91" s="59"/>
      <c r="J91" s="59"/>
      <c r="K91" s="59"/>
      <c r="L91" s="59"/>
    </row>
    <row r="92" spans="1:12" s="11" customFormat="1" ht="21.95" customHeight="1" x14ac:dyDescent="0.3">
      <c r="A92" s="5">
        <v>89</v>
      </c>
      <c r="B92" s="6" t="s">
        <v>653</v>
      </c>
      <c r="C92" s="7" t="s">
        <v>654</v>
      </c>
      <c r="D92" s="5" t="s">
        <v>19</v>
      </c>
      <c r="E92" s="8">
        <f t="shared" si="2"/>
        <v>2</v>
      </c>
      <c r="F92" s="59"/>
      <c r="G92" s="59">
        <v>2</v>
      </c>
      <c r="H92" s="59"/>
      <c r="I92" s="59"/>
      <c r="J92" s="59"/>
      <c r="K92" s="59"/>
      <c r="L92" s="59"/>
    </row>
    <row r="93" spans="1:12" s="11" customFormat="1" ht="21.95" customHeight="1" x14ac:dyDescent="0.3">
      <c r="A93" s="5">
        <v>90</v>
      </c>
      <c r="B93" s="6" t="s">
        <v>359</v>
      </c>
      <c r="C93" s="7" t="s">
        <v>655</v>
      </c>
      <c r="D93" s="5" t="s">
        <v>19</v>
      </c>
      <c r="E93" s="8">
        <f t="shared" si="2"/>
        <v>5</v>
      </c>
      <c r="F93" s="59"/>
      <c r="G93" s="59">
        <v>5</v>
      </c>
      <c r="H93" s="59"/>
      <c r="I93" s="59"/>
      <c r="J93" s="59"/>
      <c r="K93" s="59"/>
      <c r="L93" s="59"/>
    </row>
    <row r="94" spans="1:12" s="11" customFormat="1" ht="21.95" customHeight="1" x14ac:dyDescent="0.3">
      <c r="A94" s="5">
        <v>91</v>
      </c>
      <c r="B94" s="6" t="s">
        <v>656</v>
      </c>
      <c r="C94" s="7" t="s">
        <v>657</v>
      </c>
      <c r="D94" s="5" t="s">
        <v>51</v>
      </c>
      <c r="E94" s="8">
        <f t="shared" si="2"/>
        <v>6</v>
      </c>
      <c r="F94" s="59"/>
      <c r="G94" s="59">
        <v>6</v>
      </c>
      <c r="H94" s="59"/>
      <c r="I94" s="59"/>
      <c r="J94" s="59"/>
      <c r="K94" s="59"/>
      <c r="L94" s="59"/>
    </row>
    <row r="95" spans="1:12" s="11" customFormat="1" ht="21.95" customHeight="1" x14ac:dyDescent="0.3">
      <c r="A95" s="5">
        <v>92</v>
      </c>
      <c r="B95" s="6" t="s">
        <v>658</v>
      </c>
      <c r="C95" s="7" t="s">
        <v>659</v>
      </c>
      <c r="D95" s="5" t="s">
        <v>19</v>
      </c>
      <c r="E95" s="8">
        <f t="shared" si="2"/>
        <v>1</v>
      </c>
      <c r="F95" s="59"/>
      <c r="G95" s="59">
        <v>1</v>
      </c>
      <c r="H95" s="59"/>
      <c r="I95" s="59"/>
      <c r="J95" s="59"/>
      <c r="K95" s="59"/>
      <c r="L95" s="59"/>
    </row>
    <row r="96" spans="1:12" s="11" customFormat="1" ht="21.95" customHeight="1" x14ac:dyDescent="0.3">
      <c r="A96" s="5">
        <v>93</v>
      </c>
      <c r="B96" s="6" t="s">
        <v>660</v>
      </c>
      <c r="C96" s="7" t="s">
        <v>661</v>
      </c>
      <c r="D96" s="5" t="s">
        <v>69</v>
      </c>
      <c r="E96" s="8">
        <f t="shared" si="2"/>
        <v>10</v>
      </c>
      <c r="F96" s="59"/>
      <c r="G96" s="59">
        <v>10</v>
      </c>
      <c r="H96" s="59"/>
      <c r="I96" s="59"/>
      <c r="J96" s="59"/>
      <c r="K96" s="59"/>
      <c r="L96" s="59"/>
    </row>
    <row r="97" spans="1:12" s="11" customFormat="1" ht="21.95" customHeight="1" x14ac:dyDescent="0.3">
      <c r="A97" s="5">
        <v>94</v>
      </c>
      <c r="B97" s="6" t="s">
        <v>662</v>
      </c>
      <c r="C97" s="7" t="s">
        <v>663</v>
      </c>
      <c r="D97" s="5" t="s">
        <v>69</v>
      </c>
      <c r="E97" s="8">
        <f t="shared" si="2"/>
        <v>5</v>
      </c>
      <c r="F97" s="59"/>
      <c r="G97" s="59">
        <v>5</v>
      </c>
      <c r="H97" s="59"/>
      <c r="I97" s="59"/>
      <c r="J97" s="59"/>
      <c r="K97" s="59"/>
      <c r="L97" s="59"/>
    </row>
    <row r="98" spans="1:12" s="11" customFormat="1" ht="21.95" customHeight="1" x14ac:dyDescent="0.3">
      <c r="A98" s="5">
        <v>95</v>
      </c>
      <c r="B98" s="6" t="s">
        <v>664</v>
      </c>
      <c r="C98" s="7" t="s">
        <v>665</v>
      </c>
      <c r="D98" s="5" t="s">
        <v>51</v>
      </c>
      <c r="E98" s="8">
        <f t="shared" si="2"/>
        <v>5</v>
      </c>
      <c r="F98" s="59"/>
      <c r="G98" s="59">
        <v>5</v>
      </c>
      <c r="H98" s="59"/>
      <c r="I98" s="59"/>
      <c r="J98" s="59"/>
      <c r="K98" s="59"/>
      <c r="L98" s="59"/>
    </row>
    <row r="99" spans="1:12" s="11" customFormat="1" ht="21.95" customHeight="1" x14ac:dyDescent="0.3">
      <c r="A99" s="5">
        <v>96</v>
      </c>
      <c r="B99" s="6" t="s">
        <v>666</v>
      </c>
      <c r="C99" s="7" t="s">
        <v>667</v>
      </c>
      <c r="D99" s="5" t="s">
        <v>51</v>
      </c>
      <c r="E99" s="8">
        <f t="shared" si="2"/>
        <v>10</v>
      </c>
      <c r="F99" s="59"/>
      <c r="G99" s="59">
        <v>10</v>
      </c>
      <c r="H99" s="59"/>
      <c r="I99" s="59"/>
      <c r="J99" s="59"/>
      <c r="K99" s="59"/>
      <c r="L99" s="59"/>
    </row>
    <row r="100" spans="1:12" s="11" customFormat="1" ht="21.95" customHeight="1" x14ac:dyDescent="0.3">
      <c r="A100" s="5">
        <v>97</v>
      </c>
      <c r="B100" s="6" t="s">
        <v>668</v>
      </c>
      <c r="C100" s="7" t="s">
        <v>669</v>
      </c>
      <c r="D100" s="5" t="s">
        <v>51</v>
      </c>
      <c r="E100" s="8">
        <f t="shared" si="2"/>
        <v>3</v>
      </c>
      <c r="F100" s="59"/>
      <c r="G100" s="59">
        <v>3</v>
      </c>
      <c r="H100" s="59"/>
      <c r="I100" s="59"/>
      <c r="J100" s="59"/>
      <c r="K100" s="59"/>
      <c r="L100" s="59"/>
    </row>
    <row r="101" spans="1:12" s="11" customFormat="1" ht="21.95" customHeight="1" x14ac:dyDescent="0.3">
      <c r="A101" s="5">
        <v>98</v>
      </c>
      <c r="B101" s="6" t="s">
        <v>670</v>
      </c>
      <c r="C101" s="7" t="s">
        <v>671</v>
      </c>
      <c r="D101" s="5" t="s">
        <v>51</v>
      </c>
      <c r="E101" s="8">
        <f t="shared" si="2"/>
        <v>1</v>
      </c>
      <c r="F101" s="59"/>
      <c r="G101" s="59">
        <v>1</v>
      </c>
      <c r="H101" s="59"/>
      <c r="I101" s="59"/>
      <c r="J101" s="59"/>
      <c r="K101" s="59"/>
      <c r="L101" s="59"/>
    </row>
    <row r="102" spans="1:12" s="11" customFormat="1" ht="21.95" customHeight="1" x14ac:dyDescent="0.3">
      <c r="A102" s="5">
        <v>99</v>
      </c>
      <c r="B102" s="6" t="s">
        <v>672</v>
      </c>
      <c r="C102" s="7" t="s">
        <v>673</v>
      </c>
      <c r="D102" s="5" t="s">
        <v>19</v>
      </c>
      <c r="E102" s="8">
        <f t="shared" si="2"/>
        <v>2</v>
      </c>
      <c r="F102" s="59"/>
      <c r="G102" s="59">
        <v>2</v>
      </c>
      <c r="H102" s="59"/>
      <c r="I102" s="59"/>
      <c r="J102" s="59"/>
      <c r="K102" s="59"/>
      <c r="L102" s="59"/>
    </row>
    <row r="103" spans="1:12" s="11" customFormat="1" ht="21.95" customHeight="1" x14ac:dyDescent="0.3">
      <c r="A103" s="5">
        <v>100</v>
      </c>
      <c r="B103" s="6" t="s">
        <v>674</v>
      </c>
      <c r="C103" s="7" t="s">
        <v>675</v>
      </c>
      <c r="D103" s="5" t="s">
        <v>51</v>
      </c>
      <c r="E103" s="8">
        <f t="shared" si="2"/>
        <v>5</v>
      </c>
      <c r="F103" s="59"/>
      <c r="G103" s="59">
        <v>5</v>
      </c>
      <c r="H103" s="59"/>
      <c r="I103" s="59"/>
      <c r="J103" s="59"/>
      <c r="K103" s="59"/>
      <c r="L103" s="59"/>
    </row>
    <row r="104" spans="1:12" s="11" customFormat="1" ht="21.95" customHeight="1" x14ac:dyDescent="0.3">
      <c r="A104" s="5">
        <v>101</v>
      </c>
      <c r="B104" s="6" t="s">
        <v>676</v>
      </c>
      <c r="C104" s="7" t="s">
        <v>677</v>
      </c>
      <c r="D104" s="5" t="s">
        <v>19</v>
      </c>
      <c r="E104" s="8">
        <f t="shared" si="2"/>
        <v>2</v>
      </c>
      <c r="F104" s="59"/>
      <c r="G104" s="59">
        <v>2</v>
      </c>
      <c r="H104" s="59"/>
      <c r="I104" s="59"/>
      <c r="J104" s="59"/>
      <c r="K104" s="59"/>
      <c r="L104" s="59"/>
    </row>
    <row r="105" spans="1:12" s="11" customFormat="1" ht="21.95" customHeight="1" x14ac:dyDescent="0.3">
      <c r="A105" s="5">
        <v>102</v>
      </c>
      <c r="B105" s="6" t="s">
        <v>678</v>
      </c>
      <c r="C105" s="7" t="s">
        <v>679</v>
      </c>
      <c r="D105" s="5" t="s">
        <v>69</v>
      </c>
      <c r="E105" s="8">
        <f t="shared" si="2"/>
        <v>10</v>
      </c>
      <c r="F105" s="59"/>
      <c r="G105" s="59">
        <v>10</v>
      </c>
      <c r="H105" s="59"/>
      <c r="I105" s="59"/>
      <c r="J105" s="59"/>
      <c r="K105" s="59"/>
      <c r="L105" s="59"/>
    </row>
    <row r="106" spans="1:12" s="11" customFormat="1" ht="21.95" customHeight="1" x14ac:dyDescent="0.3">
      <c r="A106" s="5">
        <v>103</v>
      </c>
      <c r="B106" s="6" t="s">
        <v>616</v>
      </c>
      <c r="C106" s="7" t="s">
        <v>617</v>
      </c>
      <c r="D106" s="5" t="s">
        <v>19</v>
      </c>
      <c r="E106" s="8">
        <f t="shared" si="2"/>
        <v>1</v>
      </c>
      <c r="F106" s="59"/>
      <c r="G106" s="59"/>
      <c r="H106" s="59"/>
      <c r="I106" s="59"/>
      <c r="J106" s="59"/>
      <c r="K106" s="59">
        <v>1</v>
      </c>
      <c r="L106" s="59"/>
    </row>
    <row r="107" spans="1:12" s="11" customFormat="1" ht="21.95" customHeight="1" x14ac:dyDescent="0.3">
      <c r="A107" s="5">
        <v>104</v>
      </c>
      <c r="B107" s="6" t="s">
        <v>618</v>
      </c>
      <c r="C107" s="7" t="s">
        <v>680</v>
      </c>
      <c r="D107" s="5" t="s">
        <v>69</v>
      </c>
      <c r="E107" s="8">
        <f t="shared" si="2"/>
        <v>124</v>
      </c>
      <c r="F107" s="59"/>
      <c r="G107" s="59">
        <v>40</v>
      </c>
      <c r="H107" s="59"/>
      <c r="I107" s="59"/>
      <c r="J107" s="59"/>
      <c r="K107" s="59">
        <v>42</v>
      </c>
      <c r="L107" s="59">
        <v>42</v>
      </c>
    </row>
    <row r="108" spans="1:12" s="11" customFormat="1" ht="21.95" customHeight="1" x14ac:dyDescent="0.3">
      <c r="A108" s="5">
        <v>105</v>
      </c>
      <c r="B108" s="6" t="s">
        <v>619</v>
      </c>
      <c r="C108" s="7" t="s">
        <v>620</v>
      </c>
      <c r="D108" s="5" t="s">
        <v>51</v>
      </c>
      <c r="E108" s="8">
        <f t="shared" si="2"/>
        <v>20</v>
      </c>
      <c r="F108" s="59"/>
      <c r="G108" s="59"/>
      <c r="H108" s="59"/>
      <c r="I108" s="59"/>
      <c r="J108" s="59"/>
      <c r="K108" s="59"/>
      <c r="L108" s="59">
        <v>20</v>
      </c>
    </row>
    <row r="109" spans="1:12" s="11" customFormat="1" ht="21.95" customHeight="1" x14ac:dyDescent="0.3">
      <c r="A109" s="5">
        <v>106</v>
      </c>
      <c r="B109" s="6" t="s">
        <v>435</v>
      </c>
      <c r="C109" s="7" t="s">
        <v>621</v>
      </c>
      <c r="D109" s="5" t="s">
        <v>51</v>
      </c>
      <c r="E109" s="8">
        <f t="shared" si="2"/>
        <v>18</v>
      </c>
      <c r="F109" s="59">
        <v>18</v>
      </c>
      <c r="G109" s="59"/>
      <c r="H109" s="59"/>
      <c r="I109" s="59"/>
      <c r="J109" s="59"/>
      <c r="K109" s="59"/>
      <c r="L109" s="59"/>
    </row>
    <row r="110" spans="1:12" s="11" customFormat="1" ht="21.95" customHeight="1" x14ac:dyDescent="0.3">
      <c r="A110" s="5">
        <v>107</v>
      </c>
      <c r="B110" s="6" t="s">
        <v>435</v>
      </c>
      <c r="C110" s="7" t="s">
        <v>621</v>
      </c>
      <c r="D110" s="5" t="s">
        <v>51</v>
      </c>
      <c r="E110" s="8">
        <f t="shared" si="2"/>
        <v>20</v>
      </c>
      <c r="F110" s="59"/>
      <c r="G110" s="59"/>
      <c r="H110" s="59"/>
      <c r="I110" s="59"/>
      <c r="J110" s="59"/>
      <c r="K110" s="59"/>
      <c r="L110" s="59">
        <v>20</v>
      </c>
    </row>
    <row r="111" spans="1:12" s="11" customFormat="1" ht="21.95" customHeight="1" x14ac:dyDescent="0.3">
      <c r="A111" s="5">
        <v>108</v>
      </c>
      <c r="B111" s="6" t="s">
        <v>622</v>
      </c>
      <c r="C111" s="7" t="s">
        <v>623</v>
      </c>
      <c r="D111" s="5" t="s">
        <v>19</v>
      </c>
      <c r="E111" s="8">
        <f t="shared" si="2"/>
        <v>1</v>
      </c>
      <c r="F111" s="59">
        <v>1</v>
      </c>
      <c r="G111" s="59"/>
      <c r="H111" s="59"/>
      <c r="I111" s="59"/>
      <c r="J111" s="59"/>
      <c r="K111" s="59"/>
      <c r="L111" s="59"/>
    </row>
    <row r="112" spans="1:12" s="11" customFormat="1" ht="21.95" customHeight="1" x14ac:dyDescent="0.3">
      <c r="A112" s="5">
        <v>109</v>
      </c>
      <c r="B112" s="6" t="s">
        <v>624</v>
      </c>
      <c r="C112" s="7" t="s">
        <v>681</v>
      </c>
      <c r="D112" s="5" t="s">
        <v>10</v>
      </c>
      <c r="E112" s="8">
        <f t="shared" si="2"/>
        <v>10</v>
      </c>
      <c r="F112" s="59"/>
      <c r="G112" s="59"/>
      <c r="H112" s="59"/>
      <c r="I112" s="59"/>
      <c r="J112" s="59">
        <v>10</v>
      </c>
      <c r="K112" s="59"/>
      <c r="L112" s="59"/>
    </row>
    <row r="113" spans="1:16" s="11" customFormat="1" ht="21.95" customHeight="1" x14ac:dyDescent="0.3">
      <c r="A113" s="5">
        <v>110</v>
      </c>
      <c r="B113" s="6" t="s">
        <v>212</v>
      </c>
      <c r="C113" s="7" t="s">
        <v>682</v>
      </c>
      <c r="D113" s="5" t="s">
        <v>19</v>
      </c>
      <c r="E113" s="8">
        <f t="shared" si="2"/>
        <v>15</v>
      </c>
      <c r="F113" s="59"/>
      <c r="G113" s="59"/>
      <c r="H113" s="59"/>
      <c r="I113" s="59"/>
      <c r="J113" s="59">
        <v>15</v>
      </c>
      <c r="K113" s="59"/>
      <c r="L113" s="59"/>
    </row>
    <row r="114" spans="1:16" s="11" customFormat="1" ht="21.95" customHeight="1" x14ac:dyDescent="0.3">
      <c r="A114" s="5">
        <v>111</v>
      </c>
      <c r="B114" s="6" t="s">
        <v>683</v>
      </c>
      <c r="C114" s="7" t="s">
        <v>684</v>
      </c>
      <c r="D114" s="5" t="s">
        <v>51</v>
      </c>
      <c r="E114" s="8">
        <f t="shared" si="2"/>
        <v>1</v>
      </c>
      <c r="F114" s="59"/>
      <c r="G114" s="59"/>
      <c r="H114" s="59"/>
      <c r="I114" s="59"/>
      <c r="J114" s="59">
        <v>1</v>
      </c>
      <c r="K114" s="59"/>
      <c r="L114" s="59"/>
    </row>
    <row r="115" spans="1:16" s="11" customFormat="1" ht="21.95" customHeight="1" x14ac:dyDescent="0.3">
      <c r="A115" s="5">
        <v>112</v>
      </c>
      <c r="B115" s="6" t="s">
        <v>685</v>
      </c>
      <c r="C115" s="7" t="s">
        <v>686</v>
      </c>
      <c r="D115" s="5" t="s">
        <v>387</v>
      </c>
      <c r="E115" s="8">
        <f t="shared" si="2"/>
        <v>10</v>
      </c>
      <c r="F115" s="59"/>
      <c r="G115" s="59"/>
      <c r="H115" s="59"/>
      <c r="I115" s="59"/>
      <c r="J115" s="59"/>
      <c r="K115" s="59">
        <v>10</v>
      </c>
      <c r="L115" s="59"/>
    </row>
    <row r="116" spans="1:16" s="11" customFormat="1" ht="21.95" customHeight="1" x14ac:dyDescent="0.3">
      <c r="A116" s="5">
        <v>113</v>
      </c>
      <c r="B116" s="6" t="s">
        <v>687</v>
      </c>
      <c r="C116" s="7" t="s">
        <v>688</v>
      </c>
      <c r="D116" s="5" t="s">
        <v>51</v>
      </c>
      <c r="E116" s="8">
        <f t="shared" si="2"/>
        <v>15</v>
      </c>
      <c r="F116" s="59"/>
      <c r="G116" s="59"/>
      <c r="H116" s="59"/>
      <c r="I116" s="59"/>
      <c r="J116" s="59"/>
      <c r="K116" s="59"/>
      <c r="L116" s="59">
        <v>15</v>
      </c>
    </row>
    <row r="117" spans="1:16" s="11" customFormat="1" ht="21.95" customHeight="1" x14ac:dyDescent="0.3">
      <c r="A117" s="5">
        <v>114</v>
      </c>
      <c r="B117" s="6" t="s">
        <v>68</v>
      </c>
      <c r="C117" s="7" t="s">
        <v>689</v>
      </c>
      <c r="D117" s="5" t="s">
        <v>51</v>
      </c>
      <c r="E117" s="8">
        <f t="shared" si="2"/>
        <v>9</v>
      </c>
      <c r="F117" s="59"/>
      <c r="G117" s="59"/>
      <c r="H117" s="59"/>
      <c r="I117" s="59">
        <v>4</v>
      </c>
      <c r="J117" s="59"/>
      <c r="K117" s="59">
        <v>5</v>
      </c>
      <c r="L117" s="59"/>
    </row>
    <row r="118" spans="1:16" s="11" customFormat="1" ht="21.95" customHeight="1" x14ac:dyDescent="0.3">
      <c r="A118" s="5">
        <v>115</v>
      </c>
      <c r="B118" s="6" t="s">
        <v>690</v>
      </c>
      <c r="C118" s="7" t="s">
        <v>691</v>
      </c>
      <c r="D118" s="5" t="s">
        <v>69</v>
      </c>
      <c r="E118" s="8">
        <f t="shared" si="2"/>
        <v>15</v>
      </c>
      <c r="F118" s="59"/>
      <c r="G118" s="59"/>
      <c r="H118" s="59"/>
      <c r="I118" s="59">
        <v>15</v>
      </c>
      <c r="J118" s="59"/>
      <c r="K118" s="59"/>
      <c r="L118" s="59"/>
    </row>
    <row r="119" spans="1:16" s="11" customFormat="1" ht="21.95" customHeight="1" x14ac:dyDescent="0.3">
      <c r="A119" s="5">
        <v>116</v>
      </c>
      <c r="B119" s="6" t="s">
        <v>692</v>
      </c>
      <c r="C119" s="7" t="s">
        <v>693</v>
      </c>
      <c r="D119" s="5" t="s">
        <v>694</v>
      </c>
      <c r="E119" s="8">
        <f t="shared" si="2"/>
        <v>5</v>
      </c>
      <c r="F119" s="59"/>
      <c r="G119" s="59"/>
      <c r="H119" s="59"/>
      <c r="I119" s="59"/>
      <c r="J119" s="59"/>
      <c r="K119" s="59"/>
      <c r="L119" s="59">
        <v>5</v>
      </c>
    </row>
    <row r="120" spans="1:16" s="11" customFormat="1" ht="21.95" customHeight="1" x14ac:dyDescent="0.3">
      <c r="A120" s="5">
        <v>117</v>
      </c>
      <c r="B120" s="6" t="s">
        <v>695</v>
      </c>
      <c r="C120" s="7" t="s">
        <v>696</v>
      </c>
      <c r="D120" s="5" t="s">
        <v>51</v>
      </c>
      <c r="E120" s="8">
        <f t="shared" si="2"/>
        <v>4</v>
      </c>
      <c r="F120" s="59"/>
      <c r="G120" s="59"/>
      <c r="H120" s="59"/>
      <c r="I120" s="59">
        <v>4</v>
      </c>
      <c r="J120" s="59"/>
      <c r="K120" s="59"/>
      <c r="L120" s="59"/>
    </row>
    <row r="121" spans="1:16" s="11" customFormat="1" ht="21.95" customHeight="1" x14ac:dyDescent="0.3">
      <c r="A121" s="5">
        <v>118</v>
      </c>
      <c r="B121" s="6" t="s">
        <v>697</v>
      </c>
      <c r="C121" s="7" t="s">
        <v>698</v>
      </c>
      <c r="D121" s="5" t="s">
        <v>51</v>
      </c>
      <c r="E121" s="8">
        <f t="shared" si="2"/>
        <v>25</v>
      </c>
      <c r="F121" s="59"/>
      <c r="G121" s="59"/>
      <c r="H121" s="59"/>
      <c r="I121" s="59">
        <v>25</v>
      </c>
      <c r="J121" s="59"/>
      <c r="K121" s="59"/>
      <c r="L121" s="59"/>
    </row>
    <row r="122" spans="1:16" s="11" customFormat="1" ht="82.5" customHeight="1" x14ac:dyDescent="0.3">
      <c r="A122" s="15"/>
      <c r="B122" s="67" t="s">
        <v>509</v>
      </c>
      <c r="C122" s="67"/>
      <c r="D122" s="67"/>
      <c r="E122" s="67"/>
      <c r="F122" s="67"/>
      <c r="G122" s="67"/>
      <c r="H122" s="15"/>
      <c r="I122" s="15"/>
      <c r="J122" s="15"/>
      <c r="K122" s="15"/>
      <c r="L122" s="15"/>
      <c r="M122" s="15"/>
      <c r="N122" s="15"/>
      <c r="O122" s="60"/>
      <c r="P122" s="60"/>
    </row>
    <row r="123" spans="1:16" s="11" customFormat="1" ht="21" customHeight="1" x14ac:dyDescent="0.3">
      <c r="A123" s="15"/>
      <c r="B123" s="64" t="s">
        <v>510</v>
      </c>
      <c r="C123" s="64"/>
      <c r="D123" s="64"/>
      <c r="E123" s="64"/>
      <c r="F123" s="64"/>
      <c r="G123" s="64"/>
      <c r="H123" s="15"/>
      <c r="I123" s="15"/>
      <c r="J123" s="15"/>
      <c r="K123" s="15"/>
      <c r="L123" s="15"/>
      <c r="M123" s="15"/>
      <c r="N123" s="15"/>
      <c r="O123" s="60"/>
      <c r="P123" s="60"/>
    </row>
    <row r="124" spans="1:16" s="11" customFormat="1" ht="21" customHeight="1" x14ac:dyDescent="0.3">
      <c r="A124" s="15"/>
      <c r="B124" s="64" t="s">
        <v>625</v>
      </c>
      <c r="C124" s="64"/>
      <c r="D124" s="64"/>
      <c r="E124" s="64"/>
      <c r="F124" s="64"/>
      <c r="G124" s="64"/>
      <c r="H124" s="15"/>
      <c r="I124" s="15"/>
      <c r="J124" s="15"/>
      <c r="K124" s="15"/>
      <c r="L124" s="15"/>
      <c r="M124" s="15"/>
      <c r="N124" s="15"/>
      <c r="O124" s="60"/>
      <c r="P124" s="60"/>
    </row>
    <row r="125" spans="1:16" s="11" customFormat="1" ht="21" customHeight="1" x14ac:dyDescent="0.3">
      <c r="A125" s="15"/>
      <c r="B125" s="64" t="s">
        <v>626</v>
      </c>
      <c r="C125" s="64"/>
      <c r="D125" s="64"/>
      <c r="E125" s="64"/>
      <c r="F125" s="64"/>
      <c r="G125" s="64"/>
      <c r="H125" s="15"/>
      <c r="I125" s="15"/>
      <c r="J125" s="15"/>
      <c r="K125" s="15"/>
      <c r="L125" s="15"/>
      <c r="M125" s="15"/>
      <c r="N125" s="15"/>
      <c r="O125" s="60"/>
      <c r="P125" s="60"/>
    </row>
    <row r="126" spans="1:16" s="11" customFormat="1" ht="21" customHeight="1" x14ac:dyDescent="0.3">
      <c r="A126" s="15"/>
      <c r="B126" s="64" t="s">
        <v>627</v>
      </c>
      <c r="C126" s="64"/>
      <c r="D126" s="64"/>
      <c r="E126" s="64"/>
      <c r="F126" s="64"/>
      <c r="G126" s="64"/>
      <c r="H126" s="15"/>
      <c r="I126" s="15"/>
      <c r="J126" s="15"/>
      <c r="K126" s="15"/>
      <c r="L126" s="15"/>
      <c r="M126" s="15"/>
      <c r="N126" s="15"/>
      <c r="O126" s="60"/>
      <c r="P126" s="60"/>
    </row>
    <row r="127" spans="1:16" s="11" customFormat="1" ht="21" customHeight="1" x14ac:dyDescent="0.3">
      <c r="A127" s="15"/>
      <c r="B127" s="64" t="s">
        <v>628</v>
      </c>
      <c r="C127" s="64"/>
      <c r="D127" s="64"/>
      <c r="E127" s="64"/>
      <c r="F127" s="64"/>
      <c r="G127" s="64"/>
      <c r="H127" s="15"/>
      <c r="I127" s="15"/>
      <c r="J127" s="15"/>
      <c r="K127" s="15"/>
      <c r="L127" s="15"/>
      <c r="M127" s="15"/>
      <c r="N127" s="15"/>
      <c r="O127" s="60"/>
      <c r="P127" s="60"/>
    </row>
    <row r="128" spans="1:16" s="11" customFormat="1" ht="21" customHeight="1" x14ac:dyDescent="0.3">
      <c r="A128" s="15"/>
      <c r="B128" s="64" t="s">
        <v>629</v>
      </c>
      <c r="C128" s="64"/>
      <c r="D128" s="64"/>
      <c r="E128" s="64"/>
      <c r="F128" s="64"/>
      <c r="G128" s="64"/>
      <c r="H128" s="15"/>
      <c r="I128" s="15"/>
      <c r="J128" s="15"/>
      <c r="K128" s="15"/>
      <c r="L128" s="15"/>
      <c r="M128" s="15"/>
      <c r="N128" s="15"/>
      <c r="O128" s="60"/>
      <c r="P128" s="60"/>
    </row>
    <row r="129" spans="1:16" s="11" customFormat="1" ht="21" customHeight="1" x14ac:dyDescent="0.3">
      <c r="A129" s="15"/>
      <c r="B129" s="64" t="s">
        <v>512</v>
      </c>
      <c r="C129" s="64"/>
      <c r="D129" s="64"/>
      <c r="E129" s="64"/>
      <c r="F129" s="64"/>
      <c r="G129" s="64"/>
      <c r="H129" s="15"/>
      <c r="I129" s="15"/>
      <c r="J129" s="15"/>
      <c r="K129" s="15"/>
      <c r="L129" s="15"/>
      <c r="M129" s="15"/>
      <c r="N129" s="15"/>
      <c r="O129" s="60"/>
      <c r="P129" s="60"/>
    </row>
    <row r="130" spans="1:16" s="11" customFormat="1" ht="21" customHeight="1" x14ac:dyDescent="0.3">
      <c r="A130" s="15"/>
      <c r="B130" s="65" t="s">
        <v>513</v>
      </c>
      <c r="C130" s="65"/>
      <c r="D130" s="65"/>
      <c r="E130" s="65"/>
      <c r="F130" s="65"/>
      <c r="G130" s="65"/>
      <c r="H130" s="20"/>
      <c r="I130" s="20"/>
      <c r="J130" s="20"/>
      <c r="K130" s="20"/>
      <c r="L130" s="20"/>
      <c r="M130" s="20"/>
      <c r="N130" s="20"/>
      <c r="O130" s="22"/>
      <c r="P130" s="22"/>
    </row>
  </sheetData>
  <autoFilter ref="A2:E130" xr:uid="{00000000-0009-0000-0000-000000000000}"/>
  <mergeCells count="10">
    <mergeCell ref="A1:E1"/>
    <mergeCell ref="B122:G122"/>
    <mergeCell ref="B123:G123"/>
    <mergeCell ref="B124:G124"/>
    <mergeCell ref="B125:G125"/>
    <mergeCell ref="B126:G126"/>
    <mergeCell ref="B127:G127"/>
    <mergeCell ref="B128:G128"/>
    <mergeCell ref="B129:G129"/>
    <mergeCell ref="B130:G130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345C7-194E-41AF-AB37-470EB24D09A6}">
  <dimension ref="A1:AB433"/>
  <sheetViews>
    <sheetView topLeftCell="M1" workbookViewId="0">
      <selection activeCell="AA13" sqref="AA13"/>
    </sheetView>
  </sheetViews>
  <sheetFormatPr defaultRowHeight="16.5" x14ac:dyDescent="0.3"/>
  <cols>
    <col min="1" max="1" width="6" customWidth="1"/>
    <col min="2" max="2" width="46.375" customWidth="1"/>
    <col min="3" max="3" width="60.5" customWidth="1"/>
    <col min="4" max="4" width="6" customWidth="1"/>
    <col min="5" max="5" width="7.125" customWidth="1"/>
    <col min="6" max="7" width="13" style="20" customWidth="1"/>
    <col min="8" max="8" width="13.5" style="21" customWidth="1"/>
    <col min="9" max="13" width="13.5" style="20" customWidth="1"/>
    <col min="14" max="14" width="11.25" style="20" customWidth="1"/>
    <col min="15" max="15" width="9.25" style="20" customWidth="1"/>
    <col min="16" max="16" width="10.875" style="20" customWidth="1"/>
    <col min="17" max="17" width="9" style="20"/>
    <col min="18" max="18" width="9.25" style="20" customWidth="1"/>
    <col min="19" max="20" width="9" style="20"/>
    <col min="21" max="21" width="14.25" style="22" bestFit="1" customWidth="1"/>
    <col min="22" max="22" width="25.375" style="22" customWidth="1"/>
    <col min="24" max="24" width="32" bestFit="1" customWidth="1"/>
    <col min="25" max="25" width="16.625" bestFit="1" customWidth="1"/>
    <col min="27" max="27" width="15.125" bestFit="1" customWidth="1"/>
    <col min="28" max="28" width="16.625" bestFit="1" customWidth="1"/>
  </cols>
  <sheetData>
    <row r="1" spans="1:28" s="32" customFormat="1" ht="30.75" customHeight="1" x14ac:dyDescent="0.3">
      <c r="A1" s="40" t="s">
        <v>0</v>
      </c>
      <c r="B1" s="34" t="s">
        <v>1</v>
      </c>
      <c r="C1" s="34" t="s">
        <v>2</v>
      </c>
      <c r="D1" s="34" t="s">
        <v>3</v>
      </c>
      <c r="E1" s="41" t="s">
        <v>4</v>
      </c>
      <c r="F1" s="33" t="s">
        <v>5</v>
      </c>
      <c r="G1" s="33" t="s">
        <v>6</v>
      </c>
      <c r="H1" s="42" t="s">
        <v>597</v>
      </c>
      <c r="I1" s="33" t="s">
        <v>598</v>
      </c>
      <c r="J1" s="42" t="s">
        <v>599</v>
      </c>
      <c r="K1" s="33" t="s">
        <v>600</v>
      </c>
      <c r="L1" s="42" t="s">
        <v>601</v>
      </c>
      <c r="M1" s="33" t="s">
        <v>602</v>
      </c>
      <c r="N1" s="43" t="s">
        <v>514</v>
      </c>
      <c r="O1" s="43" t="s">
        <v>515</v>
      </c>
      <c r="P1" s="43" t="s">
        <v>516</v>
      </c>
      <c r="Q1" s="43" t="s">
        <v>517</v>
      </c>
      <c r="R1" s="43" t="s">
        <v>518</v>
      </c>
      <c r="S1" s="43" t="s">
        <v>519</v>
      </c>
      <c r="T1" s="43" t="s">
        <v>520</v>
      </c>
      <c r="U1" s="43" t="s">
        <v>521</v>
      </c>
      <c r="V1" s="44" t="s">
        <v>522</v>
      </c>
    </row>
    <row r="2" spans="1:28" s="11" customFormat="1" ht="21.95" customHeight="1" x14ac:dyDescent="0.3">
      <c r="A2" s="35">
        <v>1</v>
      </c>
      <c r="B2" s="6" t="s">
        <v>8</v>
      </c>
      <c r="C2" s="7" t="s">
        <v>9</v>
      </c>
      <c r="D2" s="5" t="s">
        <v>10</v>
      </c>
      <c r="E2" s="5">
        <f>SUM(N2:T2)</f>
        <v>205</v>
      </c>
      <c r="F2" s="9" t="e">
        <f>VLOOKUP(A2,규격서!$A$4:$E$121,6,0)</f>
        <v>#REF!</v>
      </c>
      <c r="G2" s="10" t="e">
        <f>E2*F2</f>
        <v>#REF!</v>
      </c>
      <c r="H2" s="4" t="e">
        <f>VLOOKUP(A2,규격서!$A$4:$E$121,8,0)</f>
        <v>#REF!</v>
      </c>
      <c r="I2" s="9" t="e">
        <f>E2*H2</f>
        <v>#REF!</v>
      </c>
      <c r="J2" s="4" t="e">
        <f>VLOOKUP(A2,규격서!$A$4:$E$121,10,0)</f>
        <v>#REF!</v>
      </c>
      <c r="K2" s="9" t="e">
        <f>J2*E2</f>
        <v>#REF!</v>
      </c>
      <c r="L2" s="4" t="e">
        <f>VLOOKUP(A2,규격서!$A$4:$E$121,12,0)</f>
        <v>#REF!</v>
      </c>
      <c r="M2" s="9" t="e">
        <f>E2*L2</f>
        <v>#REF!</v>
      </c>
      <c r="N2" s="23"/>
      <c r="O2" s="23"/>
      <c r="P2" s="23"/>
      <c r="Q2" s="23">
        <v>115</v>
      </c>
      <c r="R2" s="23"/>
      <c r="S2" s="23">
        <v>55</v>
      </c>
      <c r="T2" s="23">
        <v>35</v>
      </c>
      <c r="U2" s="24" t="s">
        <v>523</v>
      </c>
      <c r="V2" s="39" t="s">
        <v>524</v>
      </c>
      <c r="X2" s="55" t="s">
        <v>603</v>
      </c>
      <c r="Y2" t="s">
        <v>605</v>
      </c>
      <c r="Z2"/>
      <c r="AA2" s="55" t="s">
        <v>603</v>
      </c>
      <c r="AB2" t="s">
        <v>605</v>
      </c>
    </row>
    <row r="3" spans="1:28" s="11" customFormat="1" ht="21.95" customHeight="1" x14ac:dyDescent="0.3">
      <c r="A3" s="35">
        <v>2</v>
      </c>
      <c r="B3" s="6" t="s">
        <v>11</v>
      </c>
      <c r="C3" s="7" t="s">
        <v>12</v>
      </c>
      <c r="D3" s="5" t="s">
        <v>10</v>
      </c>
      <c r="E3" s="5">
        <f t="shared" ref="E3:E66" si="0">SUM(N3:T3)</f>
        <v>110</v>
      </c>
      <c r="F3" s="9" t="e">
        <f>VLOOKUP(A3,규격서!$A$4:$E$121,6,0)</f>
        <v>#REF!</v>
      </c>
      <c r="G3" s="10" t="e">
        <f t="shared" ref="G3:G66" si="1">E3*F3</f>
        <v>#REF!</v>
      </c>
      <c r="H3" s="4" t="e">
        <f>VLOOKUP(A3,규격서!$A$4:$E$121,8,0)</f>
        <v>#REF!</v>
      </c>
      <c r="I3" s="9" t="e">
        <f t="shared" ref="I3:I66" si="2">E3*H3</f>
        <v>#REF!</v>
      </c>
      <c r="J3" s="4" t="e">
        <f>VLOOKUP(A3,규격서!$A$4:$E$121,10,0)</f>
        <v>#REF!</v>
      </c>
      <c r="K3" s="9" t="e">
        <f t="shared" ref="K3:K66" si="3">J3*E3</f>
        <v>#REF!</v>
      </c>
      <c r="L3" s="4" t="e">
        <f>VLOOKUP(A3,규격서!$A$4:$E$121,12,0)</f>
        <v>#REF!</v>
      </c>
      <c r="M3" s="9" t="e">
        <f t="shared" ref="M3:M66" si="4">E3*L3</f>
        <v>#REF!</v>
      </c>
      <c r="N3" s="23"/>
      <c r="O3" s="23"/>
      <c r="P3" s="23"/>
      <c r="Q3" s="23">
        <v>110</v>
      </c>
      <c r="R3" s="23"/>
      <c r="S3" s="23"/>
      <c r="T3" s="23"/>
      <c r="U3" s="24" t="s">
        <v>523</v>
      </c>
      <c r="V3" s="39" t="s">
        <v>524</v>
      </c>
      <c r="X3" s="56" t="s">
        <v>524</v>
      </c>
      <c r="Y3" s="57">
        <v>1468805390</v>
      </c>
      <c r="Z3"/>
      <c r="AA3" s="22" t="s">
        <v>542</v>
      </c>
      <c r="AB3" s="57">
        <v>94575470</v>
      </c>
    </row>
    <row r="4" spans="1:28" s="11" customFormat="1" ht="21.95" customHeight="1" x14ac:dyDescent="0.3">
      <c r="A4" s="35">
        <v>3</v>
      </c>
      <c r="B4" s="6" t="s">
        <v>13</v>
      </c>
      <c r="C4" s="7" t="s">
        <v>14</v>
      </c>
      <c r="D4" s="5" t="s">
        <v>10</v>
      </c>
      <c r="E4" s="5">
        <f t="shared" si="0"/>
        <v>150</v>
      </c>
      <c r="F4" s="9" t="e">
        <f>VLOOKUP(A4,규격서!$A$4:$E$121,6,0)</f>
        <v>#REF!</v>
      </c>
      <c r="G4" s="10" t="e">
        <f t="shared" si="1"/>
        <v>#REF!</v>
      </c>
      <c r="H4" s="4" t="e">
        <f>VLOOKUP(A4,규격서!$A$4:$E$121,8,0)</f>
        <v>#REF!</v>
      </c>
      <c r="I4" s="9" t="e">
        <f t="shared" si="2"/>
        <v>#REF!</v>
      </c>
      <c r="J4" s="4" t="e">
        <f>VLOOKUP(A4,규격서!$A$4:$E$121,10,0)</f>
        <v>#REF!</v>
      </c>
      <c r="K4" s="9" t="e">
        <f t="shared" si="3"/>
        <v>#REF!</v>
      </c>
      <c r="L4" s="4" t="e">
        <f>VLOOKUP(A4,규격서!$A$4:$E$121,12,0)</f>
        <v>#REF!</v>
      </c>
      <c r="M4" s="9" t="e">
        <f t="shared" si="4"/>
        <v>#REF!</v>
      </c>
      <c r="N4" s="23"/>
      <c r="O4" s="23"/>
      <c r="P4" s="23"/>
      <c r="Q4" s="23"/>
      <c r="R4" s="23">
        <v>40</v>
      </c>
      <c r="S4" s="23">
        <v>40</v>
      </c>
      <c r="T4" s="23">
        <v>70</v>
      </c>
      <c r="U4" s="24" t="s">
        <v>525</v>
      </c>
      <c r="V4" s="39" t="s">
        <v>524</v>
      </c>
      <c r="X4" s="58" t="s">
        <v>523</v>
      </c>
      <c r="Y4" s="57">
        <v>768336510</v>
      </c>
      <c r="Z4"/>
      <c r="AA4" s="22" t="s">
        <v>526</v>
      </c>
      <c r="AB4" s="57">
        <v>118237870</v>
      </c>
    </row>
    <row r="5" spans="1:28" s="11" customFormat="1" ht="21.95" customHeight="1" x14ac:dyDescent="0.3">
      <c r="A5" s="36">
        <f>A4</f>
        <v>3</v>
      </c>
      <c r="B5" s="6" t="s">
        <v>13</v>
      </c>
      <c r="C5" s="7" t="s">
        <v>14</v>
      </c>
      <c r="D5" s="5" t="s">
        <v>10</v>
      </c>
      <c r="E5" s="5">
        <f t="shared" si="0"/>
        <v>21</v>
      </c>
      <c r="F5" s="9" t="e">
        <f>VLOOKUP(A5,규격서!$A$4:$E$121,6,0)</f>
        <v>#REF!</v>
      </c>
      <c r="G5" s="10" t="e">
        <f t="shared" si="1"/>
        <v>#REF!</v>
      </c>
      <c r="H5" s="4" t="e">
        <f>VLOOKUP(A5,규격서!$A$4:$E$121,8,0)</f>
        <v>#REF!</v>
      </c>
      <c r="I5" s="9" t="e">
        <f t="shared" si="2"/>
        <v>#REF!</v>
      </c>
      <c r="J5" s="4" t="e">
        <f>VLOOKUP(A5,규격서!$A$4:$E$121,10,0)</f>
        <v>#REF!</v>
      </c>
      <c r="K5" s="9" t="e">
        <f t="shared" si="3"/>
        <v>#REF!</v>
      </c>
      <c r="L5" s="4" t="e">
        <f>VLOOKUP(A5,규격서!$A$4:$E$121,12,0)</f>
        <v>#REF!</v>
      </c>
      <c r="M5" s="9" t="e">
        <f t="shared" si="4"/>
        <v>#REF!</v>
      </c>
      <c r="N5" s="23"/>
      <c r="O5" s="23">
        <v>3</v>
      </c>
      <c r="P5" s="23"/>
      <c r="Q5" s="23"/>
      <c r="R5" s="23"/>
      <c r="S5" s="23">
        <v>11</v>
      </c>
      <c r="T5" s="23">
        <v>7</v>
      </c>
      <c r="U5" s="24" t="s">
        <v>526</v>
      </c>
      <c r="V5" s="39" t="s">
        <v>527</v>
      </c>
      <c r="X5" s="58" t="s">
        <v>542</v>
      </c>
      <c r="Y5" s="57">
        <v>93961450</v>
      </c>
      <c r="Z5"/>
      <c r="AA5" s="22" t="s">
        <v>531</v>
      </c>
      <c r="AB5" s="57">
        <v>59265900</v>
      </c>
    </row>
    <row r="6" spans="1:28" s="11" customFormat="1" ht="21.95" customHeight="1" x14ac:dyDescent="0.3">
      <c r="A6" s="35">
        <v>4</v>
      </c>
      <c r="B6" s="6" t="s">
        <v>13</v>
      </c>
      <c r="C6" s="7" t="s">
        <v>15</v>
      </c>
      <c r="D6" s="5" t="s">
        <v>10</v>
      </c>
      <c r="E6" s="5">
        <f t="shared" si="0"/>
        <v>3</v>
      </c>
      <c r="F6" s="9" t="e">
        <f>VLOOKUP(A6,규격서!$A$4:$E$121,6,0)</f>
        <v>#REF!</v>
      </c>
      <c r="G6" s="10" t="e">
        <f t="shared" si="1"/>
        <v>#REF!</v>
      </c>
      <c r="H6" s="4" t="e">
        <f>VLOOKUP(A6,규격서!$A$4:$E$121,8,0)</f>
        <v>#REF!</v>
      </c>
      <c r="I6" s="9" t="e">
        <f t="shared" si="2"/>
        <v>#REF!</v>
      </c>
      <c r="J6" s="4" t="e">
        <f>VLOOKUP(A6,규격서!$A$4:$E$121,10,0)</f>
        <v>#REF!</v>
      </c>
      <c r="K6" s="9" t="e">
        <f t="shared" si="3"/>
        <v>#REF!</v>
      </c>
      <c r="L6" s="4" t="e">
        <f>VLOOKUP(A6,규격서!$A$4:$E$121,12,0)</f>
        <v>#REF!</v>
      </c>
      <c r="M6" s="9" t="e">
        <f t="shared" si="4"/>
        <v>#REF!</v>
      </c>
      <c r="N6" s="23"/>
      <c r="O6" s="23"/>
      <c r="P6" s="23"/>
      <c r="Q6" s="23">
        <v>3</v>
      </c>
      <c r="R6" s="23"/>
      <c r="S6" s="23"/>
      <c r="T6" s="23"/>
      <c r="U6" s="24" t="s">
        <v>523</v>
      </c>
      <c r="V6" s="39" t="s">
        <v>528</v>
      </c>
      <c r="X6" s="58" t="s">
        <v>525</v>
      </c>
      <c r="Y6" s="57">
        <v>569715530</v>
      </c>
      <c r="Z6"/>
      <c r="AA6" s="22" t="s">
        <v>523</v>
      </c>
      <c r="AB6" s="57">
        <v>770336110</v>
      </c>
    </row>
    <row r="7" spans="1:28" s="11" customFormat="1" ht="21.95" customHeight="1" x14ac:dyDescent="0.3">
      <c r="A7" s="36">
        <f>A6</f>
        <v>4</v>
      </c>
      <c r="B7" s="6" t="s">
        <v>13</v>
      </c>
      <c r="C7" s="7" t="s">
        <v>15</v>
      </c>
      <c r="D7" s="5" t="s">
        <v>10</v>
      </c>
      <c r="E7" s="5">
        <f t="shared" si="0"/>
        <v>100</v>
      </c>
      <c r="F7" s="9" t="e">
        <f>VLOOKUP(A7,규격서!$A$4:$E$121,6,0)</f>
        <v>#REF!</v>
      </c>
      <c r="G7" s="10" t="e">
        <f t="shared" si="1"/>
        <v>#REF!</v>
      </c>
      <c r="H7" s="4" t="e">
        <f>VLOOKUP(A7,규격서!$A$4:$E$121,8,0)</f>
        <v>#REF!</v>
      </c>
      <c r="I7" s="9" t="e">
        <f t="shared" si="2"/>
        <v>#REF!</v>
      </c>
      <c r="J7" s="4" t="e">
        <f>VLOOKUP(A7,규격서!$A$4:$E$121,10,0)</f>
        <v>#REF!</v>
      </c>
      <c r="K7" s="9" t="e">
        <f t="shared" si="3"/>
        <v>#REF!</v>
      </c>
      <c r="L7" s="4" t="e">
        <f>VLOOKUP(A7,규격서!$A$4:$E$121,12,0)</f>
        <v>#REF!</v>
      </c>
      <c r="M7" s="9" t="e">
        <f t="shared" si="4"/>
        <v>#REF!</v>
      </c>
      <c r="N7" s="23"/>
      <c r="O7" s="23"/>
      <c r="P7" s="23"/>
      <c r="Q7" s="23"/>
      <c r="R7" s="23">
        <v>20</v>
      </c>
      <c r="S7" s="23">
        <v>40</v>
      </c>
      <c r="T7" s="23">
        <v>40</v>
      </c>
      <c r="U7" s="24" t="s">
        <v>525</v>
      </c>
      <c r="V7" s="39" t="s">
        <v>529</v>
      </c>
      <c r="X7" s="58" t="s">
        <v>531</v>
      </c>
      <c r="Y7" s="57">
        <v>36791900.000000007</v>
      </c>
      <c r="Z7"/>
      <c r="AA7" s="22" t="s">
        <v>525</v>
      </c>
      <c r="AB7" s="57">
        <v>763897620</v>
      </c>
    </row>
    <row r="8" spans="1:28" s="11" customFormat="1" ht="21.95" customHeight="1" x14ac:dyDescent="0.3">
      <c r="A8" s="35">
        <v>5</v>
      </c>
      <c r="B8" s="6" t="s">
        <v>13</v>
      </c>
      <c r="C8" s="7" t="s">
        <v>16</v>
      </c>
      <c r="D8" s="5" t="s">
        <v>10</v>
      </c>
      <c r="E8" s="5">
        <f t="shared" si="0"/>
        <v>3</v>
      </c>
      <c r="F8" s="9" t="e">
        <f>VLOOKUP(A8,규격서!$A$4:$E$121,6,0)</f>
        <v>#REF!</v>
      </c>
      <c r="G8" s="10" t="e">
        <f t="shared" si="1"/>
        <v>#REF!</v>
      </c>
      <c r="H8" s="4" t="e">
        <f>VLOOKUP(A8,규격서!$A$4:$E$121,8,0)</f>
        <v>#REF!</v>
      </c>
      <c r="I8" s="9" t="e">
        <f t="shared" si="2"/>
        <v>#REF!</v>
      </c>
      <c r="J8" s="4" t="e">
        <f>VLOOKUP(A8,규격서!$A$4:$E$121,10,0)</f>
        <v>#REF!</v>
      </c>
      <c r="K8" s="9" t="e">
        <f t="shared" si="3"/>
        <v>#REF!</v>
      </c>
      <c r="L8" s="4" t="e">
        <f>VLOOKUP(A8,규격서!$A$4:$E$121,12,0)</f>
        <v>#REF!</v>
      </c>
      <c r="M8" s="9" t="e">
        <f t="shared" si="4"/>
        <v>#REF!</v>
      </c>
      <c r="N8" s="23"/>
      <c r="O8" s="23"/>
      <c r="P8" s="23"/>
      <c r="Q8" s="23">
        <v>3</v>
      </c>
      <c r="R8" s="23"/>
      <c r="S8" s="23"/>
      <c r="T8" s="23"/>
      <c r="U8" s="24" t="s">
        <v>523</v>
      </c>
      <c r="V8" s="39" t="s">
        <v>528</v>
      </c>
      <c r="X8" s="56" t="s">
        <v>533</v>
      </c>
      <c r="Y8" s="57">
        <v>181321090</v>
      </c>
      <c r="Z8"/>
      <c r="AA8" s="56" t="s">
        <v>604</v>
      </c>
      <c r="AB8" s="57">
        <v>1806312970</v>
      </c>
    </row>
    <row r="9" spans="1:28" s="11" customFormat="1" ht="21.95" customHeight="1" x14ac:dyDescent="0.3">
      <c r="A9" s="36">
        <f>A8</f>
        <v>5</v>
      </c>
      <c r="B9" s="6" t="s">
        <v>13</v>
      </c>
      <c r="C9" s="7" t="s">
        <v>16</v>
      </c>
      <c r="D9" s="5" t="s">
        <v>10</v>
      </c>
      <c r="E9" s="5">
        <f t="shared" si="0"/>
        <v>25</v>
      </c>
      <c r="F9" s="9" t="e">
        <f>VLOOKUP(A9,규격서!$A$4:$E$121,6,0)</f>
        <v>#REF!</v>
      </c>
      <c r="G9" s="10" t="e">
        <f t="shared" si="1"/>
        <v>#REF!</v>
      </c>
      <c r="H9" s="4" t="e">
        <f>VLOOKUP(A9,규격서!$A$4:$E$121,8,0)</f>
        <v>#REF!</v>
      </c>
      <c r="I9" s="9" t="e">
        <f t="shared" si="2"/>
        <v>#REF!</v>
      </c>
      <c r="J9" s="4" t="e">
        <f>VLOOKUP(A9,규격서!$A$4:$E$121,10,0)</f>
        <v>#REF!</v>
      </c>
      <c r="K9" s="9" t="e">
        <f t="shared" si="3"/>
        <v>#REF!</v>
      </c>
      <c r="L9" s="4" t="e">
        <f>VLOOKUP(A9,규격서!$A$4:$E$121,12,0)</f>
        <v>#REF!</v>
      </c>
      <c r="M9" s="9" t="e">
        <f t="shared" si="4"/>
        <v>#REF!</v>
      </c>
      <c r="N9" s="23"/>
      <c r="O9" s="23"/>
      <c r="P9" s="23"/>
      <c r="Q9" s="23"/>
      <c r="R9" s="23">
        <v>10</v>
      </c>
      <c r="S9" s="23">
        <v>15</v>
      </c>
      <c r="T9" s="23"/>
      <c r="U9" s="24" t="s">
        <v>525</v>
      </c>
      <c r="V9" s="39" t="s">
        <v>530</v>
      </c>
      <c r="X9" s="58" t="s">
        <v>525</v>
      </c>
      <c r="Y9" s="57">
        <v>181321090</v>
      </c>
      <c r="Z9"/>
      <c r="AA9"/>
      <c r="AB9"/>
    </row>
    <row r="10" spans="1:28" s="11" customFormat="1" ht="21.95" customHeight="1" x14ac:dyDescent="0.3">
      <c r="A10" s="35">
        <v>6</v>
      </c>
      <c r="B10" s="6" t="s">
        <v>17</v>
      </c>
      <c r="C10" s="7" t="s">
        <v>18</v>
      </c>
      <c r="D10" s="5" t="s">
        <v>19</v>
      </c>
      <c r="E10" s="5">
        <f t="shared" si="0"/>
        <v>10</v>
      </c>
      <c r="F10" s="9" t="e">
        <f>VLOOKUP(A10,규격서!$A$4:$E$121,6,0)</f>
        <v>#REF!</v>
      </c>
      <c r="G10" s="10" t="e">
        <f t="shared" si="1"/>
        <v>#REF!</v>
      </c>
      <c r="H10" s="4" t="e">
        <f>VLOOKUP(A10,규격서!$A$4:$E$121,8,0)</f>
        <v>#REF!</v>
      </c>
      <c r="I10" s="9" t="e">
        <f t="shared" si="2"/>
        <v>#REF!</v>
      </c>
      <c r="J10" s="4" t="e">
        <f>VLOOKUP(A10,규격서!$A$4:$E$121,10,0)</f>
        <v>#REF!</v>
      </c>
      <c r="K10" s="9" t="e">
        <f t="shared" si="3"/>
        <v>#REF!</v>
      </c>
      <c r="L10" s="4" t="e">
        <f>VLOOKUP(A10,규격서!$A$4:$E$121,12,0)</f>
        <v>#REF!</v>
      </c>
      <c r="M10" s="9" t="e">
        <f t="shared" si="4"/>
        <v>#REF!</v>
      </c>
      <c r="N10" s="23"/>
      <c r="O10" s="23"/>
      <c r="P10" s="23"/>
      <c r="Q10" s="23"/>
      <c r="R10" s="23">
        <v>10</v>
      </c>
      <c r="S10" s="23"/>
      <c r="T10" s="23"/>
      <c r="U10" s="24" t="s">
        <v>525</v>
      </c>
      <c r="V10" s="39" t="s">
        <v>524</v>
      </c>
      <c r="X10" s="56" t="s">
        <v>527</v>
      </c>
      <c r="Y10" s="57">
        <v>80334600</v>
      </c>
      <c r="Z10"/>
      <c r="AA10"/>
      <c r="AB10"/>
    </row>
    <row r="11" spans="1:28" s="11" customFormat="1" ht="21.95" customHeight="1" x14ac:dyDescent="0.3">
      <c r="A11" s="35">
        <v>7</v>
      </c>
      <c r="B11" s="6" t="s">
        <v>20</v>
      </c>
      <c r="C11" s="7" t="s">
        <v>21</v>
      </c>
      <c r="D11" s="5" t="s">
        <v>10</v>
      </c>
      <c r="E11" s="5">
        <f t="shared" si="0"/>
        <v>10</v>
      </c>
      <c r="F11" s="9" t="e">
        <f>VLOOKUP(A11,규격서!$A$4:$E$121,6,0)</f>
        <v>#REF!</v>
      </c>
      <c r="G11" s="10" t="e">
        <f t="shared" si="1"/>
        <v>#REF!</v>
      </c>
      <c r="H11" s="4" t="e">
        <f>VLOOKUP(A11,규격서!$A$4:$E$121,8,0)</f>
        <v>#REF!</v>
      </c>
      <c r="I11" s="9" t="e">
        <f t="shared" si="2"/>
        <v>#REF!</v>
      </c>
      <c r="J11" s="4" t="e">
        <f>VLOOKUP(A11,규격서!$A$4:$E$121,10,0)</f>
        <v>#REF!</v>
      </c>
      <c r="K11" s="9" t="e">
        <f t="shared" si="3"/>
        <v>#REF!</v>
      </c>
      <c r="L11" s="4" t="e">
        <f>VLOOKUP(A11,규격서!$A$4:$E$121,12,0)</f>
        <v>#REF!</v>
      </c>
      <c r="M11" s="9" t="e">
        <f t="shared" si="4"/>
        <v>#REF!</v>
      </c>
      <c r="N11" s="23"/>
      <c r="O11" s="23"/>
      <c r="P11" s="23"/>
      <c r="Q11" s="23">
        <v>10</v>
      </c>
      <c r="R11" s="23"/>
      <c r="S11" s="23"/>
      <c r="T11" s="23"/>
      <c r="U11" s="24" t="s">
        <v>523</v>
      </c>
      <c r="V11" s="39" t="s">
        <v>524</v>
      </c>
      <c r="X11" s="58" t="s">
        <v>526</v>
      </c>
      <c r="Y11" s="57">
        <v>80334600</v>
      </c>
      <c r="Z11"/>
      <c r="AA11"/>
      <c r="AB11"/>
    </row>
    <row r="12" spans="1:28" s="11" customFormat="1" ht="21.95" customHeight="1" x14ac:dyDescent="0.3">
      <c r="A12" s="36">
        <f>A11</f>
        <v>7</v>
      </c>
      <c r="B12" s="6" t="s">
        <v>20</v>
      </c>
      <c r="C12" s="7" t="s">
        <v>21</v>
      </c>
      <c r="D12" s="5" t="s">
        <v>10</v>
      </c>
      <c r="E12" s="5">
        <f t="shared" si="0"/>
        <v>3</v>
      </c>
      <c r="F12" s="9" t="e">
        <f>VLOOKUP(A12,규격서!$A$4:$E$121,6,0)</f>
        <v>#REF!</v>
      </c>
      <c r="G12" s="10" t="e">
        <f t="shared" si="1"/>
        <v>#REF!</v>
      </c>
      <c r="H12" s="4" t="e">
        <f>VLOOKUP(A12,규격서!$A$4:$E$121,8,0)</f>
        <v>#REF!</v>
      </c>
      <c r="I12" s="9" t="e">
        <f t="shared" si="2"/>
        <v>#REF!</v>
      </c>
      <c r="J12" s="4" t="e">
        <f>VLOOKUP(A12,규격서!$A$4:$E$121,10,0)</f>
        <v>#REF!</v>
      </c>
      <c r="K12" s="9" t="e">
        <f t="shared" si="3"/>
        <v>#REF!</v>
      </c>
      <c r="L12" s="4" t="e">
        <f>VLOOKUP(A12,규격서!$A$4:$E$121,12,0)</f>
        <v>#REF!</v>
      </c>
      <c r="M12" s="9" t="e">
        <f t="shared" si="4"/>
        <v>#REF!</v>
      </c>
      <c r="N12" s="23"/>
      <c r="O12" s="23"/>
      <c r="P12" s="23">
        <v>3</v>
      </c>
      <c r="Q12" s="23"/>
      <c r="R12" s="23"/>
      <c r="S12" s="23"/>
      <c r="T12" s="23"/>
      <c r="U12" s="24" t="s">
        <v>531</v>
      </c>
      <c r="V12" s="39" t="s">
        <v>532</v>
      </c>
      <c r="X12" s="56" t="s">
        <v>532</v>
      </c>
      <c r="Y12" s="57">
        <v>42753120</v>
      </c>
      <c r="Z12"/>
      <c r="AA12"/>
      <c r="AB12"/>
    </row>
    <row r="13" spans="1:28" s="11" customFormat="1" ht="21.95" customHeight="1" x14ac:dyDescent="0.3">
      <c r="A13" s="35">
        <v>8</v>
      </c>
      <c r="B13" s="6" t="s">
        <v>22</v>
      </c>
      <c r="C13" s="7" t="s">
        <v>23</v>
      </c>
      <c r="D13" s="5" t="s">
        <v>10</v>
      </c>
      <c r="E13" s="5">
        <f t="shared" si="0"/>
        <v>163</v>
      </c>
      <c r="F13" s="9" t="e">
        <f>VLOOKUP(A13,규격서!$A$4:$E$121,6,0)</f>
        <v>#REF!</v>
      </c>
      <c r="G13" s="10" t="e">
        <f t="shared" si="1"/>
        <v>#REF!</v>
      </c>
      <c r="H13" s="4" t="e">
        <f>VLOOKUP(A13,규격서!$A$4:$E$121,8,0)</f>
        <v>#REF!</v>
      </c>
      <c r="I13" s="9" t="e">
        <f t="shared" si="2"/>
        <v>#REF!</v>
      </c>
      <c r="J13" s="4" t="e">
        <f>VLOOKUP(A13,규격서!$A$4:$E$121,10,0)</f>
        <v>#REF!</v>
      </c>
      <c r="K13" s="9" t="e">
        <f t="shared" si="3"/>
        <v>#REF!</v>
      </c>
      <c r="L13" s="4" t="e">
        <f>VLOOKUP(A13,규격서!$A$4:$E$121,12,0)</f>
        <v>#REF!</v>
      </c>
      <c r="M13" s="9" t="e">
        <f t="shared" si="4"/>
        <v>#REF!</v>
      </c>
      <c r="N13" s="23"/>
      <c r="O13" s="23"/>
      <c r="P13" s="23"/>
      <c r="Q13" s="23"/>
      <c r="R13" s="23">
        <v>40</v>
      </c>
      <c r="S13" s="23">
        <v>35</v>
      </c>
      <c r="T13" s="23">
        <v>88</v>
      </c>
      <c r="U13" s="24" t="s">
        <v>525</v>
      </c>
      <c r="V13" s="39" t="s">
        <v>524</v>
      </c>
      <c r="X13" s="58" t="s">
        <v>523</v>
      </c>
      <c r="Y13" s="57">
        <v>1999600.0000000002</v>
      </c>
      <c r="Z13"/>
      <c r="AA13"/>
      <c r="AB13"/>
    </row>
    <row r="14" spans="1:28" s="11" customFormat="1" ht="21.95" customHeight="1" x14ac:dyDescent="0.3">
      <c r="A14" s="35">
        <v>9</v>
      </c>
      <c r="B14" s="6" t="s">
        <v>24</v>
      </c>
      <c r="C14" s="7" t="s">
        <v>25</v>
      </c>
      <c r="D14" s="5" t="s">
        <v>10</v>
      </c>
      <c r="E14" s="5">
        <f t="shared" si="0"/>
        <v>65</v>
      </c>
      <c r="F14" s="9" t="e">
        <f>VLOOKUP(A14,규격서!$A$4:$E$121,6,0)</f>
        <v>#REF!</v>
      </c>
      <c r="G14" s="10" t="e">
        <f t="shared" si="1"/>
        <v>#REF!</v>
      </c>
      <c r="H14" s="4" t="e">
        <f>VLOOKUP(A14,규격서!$A$4:$E$121,8,0)</f>
        <v>#REF!</v>
      </c>
      <c r="I14" s="9" t="e">
        <f t="shared" si="2"/>
        <v>#REF!</v>
      </c>
      <c r="J14" s="4" t="e">
        <f>VLOOKUP(A14,규격서!$A$4:$E$121,10,0)</f>
        <v>#REF!</v>
      </c>
      <c r="K14" s="9" t="e">
        <f t="shared" si="3"/>
        <v>#REF!</v>
      </c>
      <c r="L14" s="4" t="e">
        <f>VLOOKUP(A14,규격서!$A$4:$E$121,12,0)</f>
        <v>#REF!</v>
      </c>
      <c r="M14" s="9" t="e">
        <f t="shared" si="4"/>
        <v>#REF!</v>
      </c>
      <c r="N14" s="23"/>
      <c r="O14" s="23"/>
      <c r="P14" s="23"/>
      <c r="Q14" s="23"/>
      <c r="R14" s="23">
        <v>20</v>
      </c>
      <c r="S14" s="23">
        <v>35</v>
      </c>
      <c r="T14" s="23">
        <v>10</v>
      </c>
      <c r="U14" s="24" t="s">
        <v>525</v>
      </c>
      <c r="V14" s="39" t="s">
        <v>524</v>
      </c>
      <c r="X14" s="58" t="s">
        <v>542</v>
      </c>
      <c r="Y14" s="57">
        <v>614020</v>
      </c>
      <c r="Z14"/>
      <c r="AA14"/>
      <c r="AB14"/>
    </row>
    <row r="15" spans="1:28" s="11" customFormat="1" ht="21.95" customHeight="1" x14ac:dyDescent="0.3">
      <c r="A15" s="35">
        <v>10</v>
      </c>
      <c r="B15" s="6" t="s">
        <v>26</v>
      </c>
      <c r="C15" s="7" t="s">
        <v>27</v>
      </c>
      <c r="D15" s="5" t="s">
        <v>10</v>
      </c>
      <c r="E15" s="5">
        <f t="shared" si="0"/>
        <v>8</v>
      </c>
      <c r="F15" s="9" t="e">
        <f>VLOOKUP(A15,규격서!$A$4:$E$121,6,0)</f>
        <v>#REF!</v>
      </c>
      <c r="G15" s="10" t="e">
        <f t="shared" si="1"/>
        <v>#REF!</v>
      </c>
      <c r="H15" s="4" t="e">
        <f>VLOOKUP(A15,규격서!$A$4:$E$121,8,0)</f>
        <v>#REF!</v>
      </c>
      <c r="I15" s="9" t="e">
        <f t="shared" si="2"/>
        <v>#REF!</v>
      </c>
      <c r="J15" s="4" t="e">
        <f>VLOOKUP(A15,규격서!$A$4:$E$121,10,0)</f>
        <v>#REF!</v>
      </c>
      <c r="K15" s="9" t="e">
        <f t="shared" si="3"/>
        <v>#REF!</v>
      </c>
      <c r="L15" s="4" t="e">
        <f>VLOOKUP(A15,규격서!$A$4:$E$121,12,0)</f>
        <v>#REF!</v>
      </c>
      <c r="M15" s="9" t="e">
        <f t="shared" si="4"/>
        <v>#REF!</v>
      </c>
      <c r="N15" s="23"/>
      <c r="O15" s="23"/>
      <c r="P15" s="23"/>
      <c r="Q15" s="23"/>
      <c r="R15" s="23">
        <v>5</v>
      </c>
      <c r="S15" s="23">
        <v>2</v>
      </c>
      <c r="T15" s="23">
        <v>1</v>
      </c>
      <c r="U15" s="24" t="s">
        <v>525</v>
      </c>
      <c r="V15" s="39" t="s">
        <v>524</v>
      </c>
      <c r="X15" s="58" t="s">
        <v>525</v>
      </c>
      <c r="Y15" s="57">
        <v>12861000</v>
      </c>
      <c r="Z15"/>
      <c r="AA15"/>
      <c r="AB15"/>
    </row>
    <row r="16" spans="1:28" s="11" customFormat="1" ht="21.95" customHeight="1" x14ac:dyDescent="0.3">
      <c r="A16" s="35">
        <v>11</v>
      </c>
      <c r="B16" s="6" t="s">
        <v>28</v>
      </c>
      <c r="C16" s="7" t="s">
        <v>29</v>
      </c>
      <c r="D16" s="5" t="s">
        <v>10</v>
      </c>
      <c r="E16" s="5">
        <f t="shared" si="0"/>
        <v>5</v>
      </c>
      <c r="F16" s="9" t="e">
        <f>VLOOKUP(A16,규격서!$A$4:$E$121,6,0)</f>
        <v>#REF!</v>
      </c>
      <c r="G16" s="10" t="e">
        <f t="shared" si="1"/>
        <v>#REF!</v>
      </c>
      <c r="H16" s="4" t="e">
        <f>VLOOKUP(A16,규격서!$A$4:$E$121,8,0)</f>
        <v>#REF!</v>
      </c>
      <c r="I16" s="9" t="e">
        <f t="shared" si="2"/>
        <v>#REF!</v>
      </c>
      <c r="J16" s="4" t="e">
        <f>VLOOKUP(A16,규격서!$A$4:$E$121,10,0)</f>
        <v>#REF!</v>
      </c>
      <c r="K16" s="9" t="e">
        <f t="shared" si="3"/>
        <v>#REF!</v>
      </c>
      <c r="L16" s="4" t="e">
        <f>VLOOKUP(A16,규격서!$A$4:$E$121,12,0)</f>
        <v>#REF!</v>
      </c>
      <c r="M16" s="9" t="e">
        <f t="shared" si="4"/>
        <v>#REF!</v>
      </c>
      <c r="N16" s="23"/>
      <c r="O16" s="23"/>
      <c r="P16" s="23"/>
      <c r="Q16" s="23"/>
      <c r="R16" s="23">
        <v>5</v>
      </c>
      <c r="S16" s="23"/>
      <c r="T16" s="23"/>
      <c r="U16" s="24" t="s">
        <v>525</v>
      </c>
      <c r="V16" s="39" t="s">
        <v>524</v>
      </c>
      <c r="X16" s="58" t="s">
        <v>526</v>
      </c>
      <c r="Y16" s="57">
        <v>4804500</v>
      </c>
      <c r="Z16"/>
      <c r="AA16"/>
      <c r="AB16"/>
    </row>
    <row r="17" spans="1:28" s="11" customFormat="1" ht="21.95" customHeight="1" x14ac:dyDescent="0.3">
      <c r="A17" s="35">
        <v>12</v>
      </c>
      <c r="B17" s="6" t="s">
        <v>30</v>
      </c>
      <c r="C17" s="7" t="s">
        <v>31</v>
      </c>
      <c r="D17" s="5" t="s">
        <v>10</v>
      </c>
      <c r="E17" s="5">
        <f t="shared" si="0"/>
        <v>90</v>
      </c>
      <c r="F17" s="9" t="e">
        <f>VLOOKUP(A17,규격서!$A$4:$E$121,6,0)</f>
        <v>#REF!</v>
      </c>
      <c r="G17" s="10" t="e">
        <f t="shared" si="1"/>
        <v>#REF!</v>
      </c>
      <c r="H17" s="4" t="e">
        <f>VLOOKUP(A17,규격서!$A$4:$E$121,8,0)</f>
        <v>#REF!</v>
      </c>
      <c r="I17" s="9" t="e">
        <f t="shared" si="2"/>
        <v>#REF!</v>
      </c>
      <c r="J17" s="4" t="e">
        <f>VLOOKUP(A17,규격서!$A$4:$E$121,10,0)</f>
        <v>#REF!</v>
      </c>
      <c r="K17" s="9" t="e">
        <f t="shared" si="3"/>
        <v>#REF!</v>
      </c>
      <c r="L17" s="4" t="e">
        <f>VLOOKUP(A17,규격서!$A$4:$E$121,12,0)</f>
        <v>#REF!</v>
      </c>
      <c r="M17" s="9" t="e">
        <f t="shared" si="4"/>
        <v>#REF!</v>
      </c>
      <c r="N17" s="23"/>
      <c r="O17" s="23"/>
      <c r="P17" s="23"/>
      <c r="Q17" s="23"/>
      <c r="R17" s="23">
        <v>70</v>
      </c>
      <c r="S17" s="23"/>
      <c r="T17" s="23">
        <v>20</v>
      </c>
      <c r="U17" s="24" t="s">
        <v>525</v>
      </c>
      <c r="V17" s="39" t="s">
        <v>524</v>
      </c>
      <c r="X17" s="58" t="s">
        <v>531</v>
      </c>
      <c r="Y17" s="57">
        <v>22474000</v>
      </c>
      <c r="Z17"/>
      <c r="AA17"/>
      <c r="AB17"/>
    </row>
    <row r="18" spans="1:28" s="11" customFormat="1" ht="21.95" customHeight="1" x14ac:dyDescent="0.3">
      <c r="A18" s="35">
        <v>13</v>
      </c>
      <c r="B18" s="6" t="s">
        <v>32</v>
      </c>
      <c r="C18" s="7" t="s">
        <v>33</v>
      </c>
      <c r="D18" s="5" t="s">
        <v>10</v>
      </c>
      <c r="E18" s="5">
        <f t="shared" si="0"/>
        <v>20</v>
      </c>
      <c r="F18" s="9" t="e">
        <f>VLOOKUP(A18,규격서!$A$4:$E$121,6,0)</f>
        <v>#REF!</v>
      </c>
      <c r="G18" s="10" t="e">
        <f t="shared" si="1"/>
        <v>#REF!</v>
      </c>
      <c r="H18" s="4" t="e">
        <f>VLOOKUP(A18,규격서!$A$4:$E$121,8,0)</f>
        <v>#REF!</v>
      </c>
      <c r="I18" s="9" t="e">
        <f t="shared" si="2"/>
        <v>#REF!</v>
      </c>
      <c r="J18" s="4" t="e">
        <f>VLOOKUP(A18,규격서!$A$4:$E$121,10,0)</f>
        <v>#REF!</v>
      </c>
      <c r="K18" s="9" t="e">
        <f t="shared" si="3"/>
        <v>#REF!</v>
      </c>
      <c r="L18" s="4" t="e">
        <f>VLOOKUP(A18,규격서!$A$4:$E$121,12,0)</f>
        <v>#REF!</v>
      </c>
      <c r="M18" s="9" t="e">
        <f t="shared" si="4"/>
        <v>#REF!</v>
      </c>
      <c r="N18" s="23"/>
      <c r="O18" s="23"/>
      <c r="P18" s="23"/>
      <c r="Q18" s="23"/>
      <c r="R18" s="23">
        <v>20</v>
      </c>
      <c r="S18" s="23"/>
      <c r="T18" s="23"/>
      <c r="U18" s="24" t="s">
        <v>525</v>
      </c>
      <c r="V18" s="39" t="s">
        <v>524</v>
      </c>
      <c r="X18" s="56" t="s">
        <v>537</v>
      </c>
      <c r="Y18" s="57">
        <v>22515070</v>
      </c>
      <c r="Z18"/>
      <c r="AA18"/>
      <c r="AB18"/>
    </row>
    <row r="19" spans="1:28" s="11" customFormat="1" ht="21.95" customHeight="1" x14ac:dyDescent="0.3">
      <c r="A19" s="35">
        <v>14</v>
      </c>
      <c r="B19" s="6" t="s">
        <v>34</v>
      </c>
      <c r="C19" s="7" t="s">
        <v>35</v>
      </c>
      <c r="D19" s="5" t="s">
        <v>10</v>
      </c>
      <c r="E19" s="5">
        <f t="shared" si="0"/>
        <v>7</v>
      </c>
      <c r="F19" s="9" t="e">
        <f>VLOOKUP(A19,규격서!$A$4:$E$121,6,0)</f>
        <v>#REF!</v>
      </c>
      <c r="G19" s="10" t="e">
        <f t="shared" si="1"/>
        <v>#REF!</v>
      </c>
      <c r="H19" s="4" t="e">
        <f>VLOOKUP(A19,규격서!$A$4:$E$121,8,0)</f>
        <v>#REF!</v>
      </c>
      <c r="I19" s="9" t="e">
        <f t="shared" si="2"/>
        <v>#REF!</v>
      </c>
      <c r="J19" s="4" t="e">
        <f>VLOOKUP(A19,규격서!$A$4:$E$121,10,0)</f>
        <v>#REF!</v>
      </c>
      <c r="K19" s="9" t="e">
        <f t="shared" si="3"/>
        <v>#REF!</v>
      </c>
      <c r="L19" s="4" t="e">
        <f>VLOOKUP(A19,규격서!$A$4:$E$121,12,0)</f>
        <v>#REF!</v>
      </c>
      <c r="M19" s="9" t="e">
        <f t="shared" si="4"/>
        <v>#REF!</v>
      </c>
      <c r="N19" s="23"/>
      <c r="O19" s="23"/>
      <c r="P19" s="23"/>
      <c r="Q19" s="23"/>
      <c r="R19" s="23">
        <v>7</v>
      </c>
      <c r="S19" s="23"/>
      <c r="T19" s="23"/>
      <c r="U19" s="24" t="s">
        <v>525</v>
      </c>
      <c r="V19" s="39" t="s">
        <v>524</v>
      </c>
      <c r="X19" s="58" t="s">
        <v>526</v>
      </c>
      <c r="Y19" s="57">
        <v>22515070</v>
      </c>
      <c r="Z19"/>
      <c r="AA19"/>
      <c r="AB19"/>
    </row>
    <row r="20" spans="1:28" s="11" customFormat="1" ht="21.95" customHeight="1" x14ac:dyDescent="0.3">
      <c r="A20" s="35">
        <v>15</v>
      </c>
      <c r="B20" s="6" t="s">
        <v>36</v>
      </c>
      <c r="C20" s="7" t="s">
        <v>37</v>
      </c>
      <c r="D20" s="5" t="s">
        <v>10</v>
      </c>
      <c r="E20" s="5">
        <f t="shared" si="0"/>
        <v>23</v>
      </c>
      <c r="F20" s="9" t="e">
        <f>VLOOKUP(A20,규격서!$A$4:$E$121,6,0)</f>
        <v>#REF!</v>
      </c>
      <c r="G20" s="10" t="e">
        <f t="shared" si="1"/>
        <v>#REF!</v>
      </c>
      <c r="H20" s="4" t="e">
        <f>VLOOKUP(A20,규격서!$A$4:$E$121,8,0)</f>
        <v>#REF!</v>
      </c>
      <c r="I20" s="9" t="e">
        <f t="shared" si="2"/>
        <v>#REF!</v>
      </c>
      <c r="J20" s="4" t="e">
        <f>VLOOKUP(A20,규격서!$A$4:$E$121,10,0)</f>
        <v>#REF!</v>
      </c>
      <c r="K20" s="9" t="e">
        <f t="shared" si="3"/>
        <v>#REF!</v>
      </c>
      <c r="L20" s="4" t="e">
        <f>VLOOKUP(A20,규격서!$A$4:$E$121,12,0)</f>
        <v>#REF!</v>
      </c>
      <c r="M20" s="9" t="e">
        <f t="shared" si="4"/>
        <v>#REF!</v>
      </c>
      <c r="N20" s="23"/>
      <c r="O20" s="23"/>
      <c r="P20" s="23"/>
      <c r="Q20" s="23"/>
      <c r="R20" s="23">
        <v>16</v>
      </c>
      <c r="S20" s="23">
        <v>2</v>
      </c>
      <c r="T20" s="23">
        <v>5</v>
      </c>
      <c r="U20" s="24" t="s">
        <v>525</v>
      </c>
      <c r="V20" s="39" t="s">
        <v>533</v>
      </c>
      <c r="X20" s="56" t="s">
        <v>535</v>
      </c>
      <c r="Y20" s="57">
        <v>10583700</v>
      </c>
      <c r="AA20"/>
      <c r="AB20"/>
    </row>
    <row r="21" spans="1:28" s="11" customFormat="1" ht="21.95" customHeight="1" x14ac:dyDescent="0.3">
      <c r="A21" s="35">
        <v>16</v>
      </c>
      <c r="B21" s="6" t="s">
        <v>38</v>
      </c>
      <c r="C21" s="7" t="s">
        <v>39</v>
      </c>
      <c r="D21" s="5" t="s">
        <v>10</v>
      </c>
      <c r="E21" s="5">
        <f t="shared" si="0"/>
        <v>12</v>
      </c>
      <c r="F21" s="9" t="e">
        <f>VLOOKUP(A21,규격서!$A$4:$E$121,6,0)</f>
        <v>#REF!</v>
      </c>
      <c r="G21" s="10" t="e">
        <f t="shared" si="1"/>
        <v>#REF!</v>
      </c>
      <c r="H21" s="4" t="e">
        <f>VLOOKUP(A21,규격서!$A$4:$E$121,8,0)</f>
        <v>#REF!</v>
      </c>
      <c r="I21" s="9" t="e">
        <f t="shared" si="2"/>
        <v>#REF!</v>
      </c>
      <c r="J21" s="4" t="e">
        <f>VLOOKUP(A21,규격서!$A$4:$E$121,10,0)</f>
        <v>#REF!</v>
      </c>
      <c r="K21" s="9" t="e">
        <f t="shared" si="3"/>
        <v>#REF!</v>
      </c>
      <c r="L21" s="4" t="e">
        <f>VLOOKUP(A21,규격서!$A$4:$E$121,12,0)</f>
        <v>#REF!</v>
      </c>
      <c r="M21" s="9" t="e">
        <f t="shared" si="4"/>
        <v>#REF!</v>
      </c>
      <c r="N21" s="23"/>
      <c r="O21" s="23"/>
      <c r="P21" s="23"/>
      <c r="Q21" s="23"/>
      <c r="R21" s="23">
        <v>6</v>
      </c>
      <c r="S21" s="23">
        <v>2</v>
      </c>
      <c r="T21" s="23">
        <v>4</v>
      </c>
      <c r="U21" s="24" t="s">
        <v>525</v>
      </c>
      <c r="V21" s="39" t="s">
        <v>533</v>
      </c>
      <c r="X21" s="58" t="s">
        <v>526</v>
      </c>
      <c r="Y21" s="57">
        <v>10583700</v>
      </c>
      <c r="AA21"/>
      <c r="AB21"/>
    </row>
    <row r="22" spans="1:28" s="11" customFormat="1" ht="21.95" customHeight="1" x14ac:dyDescent="0.3">
      <c r="A22" s="35">
        <v>17</v>
      </c>
      <c r="B22" s="6" t="s">
        <v>40</v>
      </c>
      <c r="C22" s="7" t="s">
        <v>41</v>
      </c>
      <c r="D22" s="5" t="s">
        <v>10</v>
      </c>
      <c r="E22" s="5">
        <f t="shared" si="0"/>
        <v>11</v>
      </c>
      <c r="F22" s="9" t="e">
        <f>VLOOKUP(A22,규격서!$A$4:$E$121,6,0)</f>
        <v>#REF!</v>
      </c>
      <c r="G22" s="10" t="e">
        <f t="shared" si="1"/>
        <v>#REF!</v>
      </c>
      <c r="H22" s="4" t="e">
        <f>VLOOKUP(A22,규격서!$A$4:$E$121,8,0)</f>
        <v>#REF!</v>
      </c>
      <c r="I22" s="9" t="e">
        <f t="shared" si="2"/>
        <v>#REF!</v>
      </c>
      <c r="J22" s="4" t="e">
        <f>VLOOKUP(A22,규격서!$A$4:$E$121,10,0)</f>
        <v>#REF!</v>
      </c>
      <c r="K22" s="9" t="e">
        <f t="shared" si="3"/>
        <v>#REF!</v>
      </c>
      <c r="L22" s="4" t="e">
        <f>VLOOKUP(A22,규격서!$A$4:$E$121,12,0)</f>
        <v>#REF!</v>
      </c>
      <c r="M22" s="9" t="e">
        <f t="shared" si="4"/>
        <v>#REF!</v>
      </c>
      <c r="N22" s="23"/>
      <c r="O22" s="23"/>
      <c r="P22" s="23"/>
      <c r="Q22" s="23"/>
      <c r="R22" s="23">
        <v>5</v>
      </c>
      <c r="S22" s="23">
        <v>1</v>
      </c>
      <c r="T22" s="23">
        <v>5</v>
      </c>
      <c r="U22" s="24" t="s">
        <v>525</v>
      </c>
      <c r="V22" s="39" t="s">
        <v>533</v>
      </c>
      <c r="X22" s="56" t="s">
        <v>604</v>
      </c>
      <c r="Y22" s="57">
        <v>1806312970</v>
      </c>
      <c r="AA22"/>
      <c r="AB22"/>
    </row>
    <row r="23" spans="1:28" s="11" customFormat="1" ht="21.95" customHeight="1" x14ac:dyDescent="0.3">
      <c r="A23" s="35">
        <v>18</v>
      </c>
      <c r="B23" s="6" t="s">
        <v>42</v>
      </c>
      <c r="C23" s="7" t="s">
        <v>43</v>
      </c>
      <c r="D23" s="5" t="s">
        <v>10</v>
      </c>
      <c r="E23" s="5">
        <f t="shared" si="0"/>
        <v>9</v>
      </c>
      <c r="F23" s="9" t="e">
        <f>VLOOKUP(A23,규격서!$A$4:$E$121,6,0)</f>
        <v>#REF!</v>
      </c>
      <c r="G23" s="10" t="e">
        <f t="shared" si="1"/>
        <v>#REF!</v>
      </c>
      <c r="H23" s="4" t="e">
        <f>VLOOKUP(A23,규격서!$A$4:$E$121,8,0)</f>
        <v>#REF!</v>
      </c>
      <c r="I23" s="9" t="e">
        <f t="shared" si="2"/>
        <v>#REF!</v>
      </c>
      <c r="J23" s="4" t="e">
        <f>VLOOKUP(A23,규격서!$A$4:$E$121,10,0)</f>
        <v>#REF!</v>
      </c>
      <c r="K23" s="9" t="e">
        <f t="shared" si="3"/>
        <v>#REF!</v>
      </c>
      <c r="L23" s="4" t="e">
        <f>VLOOKUP(A23,규격서!$A$4:$E$121,12,0)</f>
        <v>#REF!</v>
      </c>
      <c r="M23" s="9" t="e">
        <f t="shared" si="4"/>
        <v>#REF!</v>
      </c>
      <c r="N23" s="23"/>
      <c r="O23" s="23"/>
      <c r="P23" s="23"/>
      <c r="Q23" s="23"/>
      <c r="R23" s="23">
        <v>5</v>
      </c>
      <c r="S23" s="23"/>
      <c r="T23" s="23">
        <v>4</v>
      </c>
      <c r="U23" s="24" t="s">
        <v>525</v>
      </c>
      <c r="V23" s="39" t="s">
        <v>533</v>
      </c>
    </row>
    <row r="24" spans="1:28" s="11" customFormat="1" ht="21.95" customHeight="1" x14ac:dyDescent="0.3">
      <c r="A24" s="35">
        <v>19</v>
      </c>
      <c r="B24" s="6" t="s">
        <v>44</v>
      </c>
      <c r="C24" s="7" t="s">
        <v>45</v>
      </c>
      <c r="D24" s="5" t="s">
        <v>10</v>
      </c>
      <c r="E24" s="5">
        <f t="shared" si="0"/>
        <v>9</v>
      </c>
      <c r="F24" s="9" t="e">
        <f>VLOOKUP(A24,규격서!$A$4:$E$121,6,0)</f>
        <v>#REF!</v>
      </c>
      <c r="G24" s="10" t="e">
        <f t="shared" si="1"/>
        <v>#REF!</v>
      </c>
      <c r="H24" s="4" t="e">
        <f>VLOOKUP(A24,규격서!$A$4:$E$121,8,0)</f>
        <v>#REF!</v>
      </c>
      <c r="I24" s="9" t="e">
        <f t="shared" si="2"/>
        <v>#REF!</v>
      </c>
      <c r="J24" s="4" t="e">
        <f>VLOOKUP(A24,규격서!$A$4:$E$121,10,0)</f>
        <v>#REF!</v>
      </c>
      <c r="K24" s="9" t="e">
        <f t="shared" si="3"/>
        <v>#REF!</v>
      </c>
      <c r="L24" s="4" t="e">
        <f>VLOOKUP(A24,규격서!$A$4:$E$121,12,0)</f>
        <v>#REF!</v>
      </c>
      <c r="M24" s="9" t="e">
        <f t="shared" si="4"/>
        <v>#REF!</v>
      </c>
      <c r="N24" s="23"/>
      <c r="O24" s="23"/>
      <c r="P24" s="23"/>
      <c r="Q24" s="23"/>
      <c r="R24" s="23">
        <v>5</v>
      </c>
      <c r="S24" s="23"/>
      <c r="T24" s="23">
        <v>4</v>
      </c>
      <c r="U24" s="24" t="s">
        <v>525</v>
      </c>
      <c r="V24" s="39" t="s">
        <v>533</v>
      </c>
    </row>
    <row r="25" spans="1:28" s="11" customFormat="1" ht="21.95" customHeight="1" x14ac:dyDescent="0.3">
      <c r="A25" s="35">
        <v>20</v>
      </c>
      <c r="B25" s="6" t="s">
        <v>46</v>
      </c>
      <c r="C25" s="7" t="s">
        <v>47</v>
      </c>
      <c r="D25" s="5" t="s">
        <v>10</v>
      </c>
      <c r="E25" s="5">
        <f t="shared" si="0"/>
        <v>6</v>
      </c>
      <c r="F25" s="9" t="e">
        <f>VLOOKUP(A25,규격서!$A$4:$E$121,6,0)</f>
        <v>#REF!</v>
      </c>
      <c r="G25" s="10" t="e">
        <f t="shared" si="1"/>
        <v>#REF!</v>
      </c>
      <c r="H25" s="4" t="e">
        <f>VLOOKUP(A25,규격서!$A$4:$E$121,8,0)</f>
        <v>#REF!</v>
      </c>
      <c r="I25" s="9" t="e">
        <f t="shared" si="2"/>
        <v>#REF!</v>
      </c>
      <c r="J25" s="4" t="e">
        <f>VLOOKUP(A25,규격서!$A$4:$E$121,10,0)</f>
        <v>#REF!</v>
      </c>
      <c r="K25" s="9" t="e">
        <f t="shared" si="3"/>
        <v>#REF!</v>
      </c>
      <c r="L25" s="4" t="e">
        <f>VLOOKUP(A25,규격서!$A$4:$E$121,12,0)</f>
        <v>#REF!</v>
      </c>
      <c r="M25" s="9" t="e">
        <f t="shared" si="4"/>
        <v>#REF!</v>
      </c>
      <c r="N25" s="23"/>
      <c r="O25" s="23"/>
      <c r="P25" s="23"/>
      <c r="Q25" s="23"/>
      <c r="R25" s="23">
        <v>3</v>
      </c>
      <c r="S25" s="23"/>
      <c r="T25" s="23">
        <v>3</v>
      </c>
      <c r="U25" s="24" t="s">
        <v>525</v>
      </c>
      <c r="V25" s="39" t="s">
        <v>529</v>
      </c>
    </row>
    <row r="26" spans="1:28" s="11" customFormat="1" ht="21.95" customHeight="1" x14ac:dyDescent="0.3">
      <c r="A26" s="35">
        <v>21</v>
      </c>
      <c r="B26" s="6" t="s">
        <v>48</v>
      </c>
      <c r="C26" s="7" t="s">
        <v>534</v>
      </c>
      <c r="D26" s="5" t="s">
        <v>19</v>
      </c>
      <c r="E26" s="5">
        <f t="shared" si="0"/>
        <v>9</v>
      </c>
      <c r="F26" s="9" t="e">
        <f>VLOOKUP(A26,규격서!$A$4:$E$121,6,0)</f>
        <v>#REF!</v>
      </c>
      <c r="G26" s="10" t="e">
        <f t="shared" si="1"/>
        <v>#REF!</v>
      </c>
      <c r="H26" s="4" t="e">
        <f>VLOOKUP(A26,규격서!$A$4:$E$121,8,0)</f>
        <v>#REF!</v>
      </c>
      <c r="I26" s="9" t="e">
        <f t="shared" si="2"/>
        <v>#REF!</v>
      </c>
      <c r="J26" s="4" t="e">
        <f>VLOOKUP(A26,규격서!$A$4:$E$121,10,0)</f>
        <v>#REF!</v>
      </c>
      <c r="K26" s="9" t="e">
        <f t="shared" si="3"/>
        <v>#REF!</v>
      </c>
      <c r="L26" s="4" t="e">
        <f>VLOOKUP(A26,규격서!$A$4:$E$121,12,0)</f>
        <v>#REF!</v>
      </c>
      <c r="M26" s="9" t="e">
        <f t="shared" si="4"/>
        <v>#REF!</v>
      </c>
      <c r="N26" s="23"/>
      <c r="O26" s="23">
        <v>1</v>
      </c>
      <c r="P26" s="23"/>
      <c r="Q26" s="23"/>
      <c r="R26" s="23"/>
      <c r="S26" s="23">
        <v>4</v>
      </c>
      <c r="T26" s="23">
        <v>4</v>
      </c>
      <c r="U26" s="24" t="s">
        <v>526</v>
      </c>
      <c r="V26" s="39" t="s">
        <v>527</v>
      </c>
    </row>
    <row r="27" spans="1:28" s="11" customFormat="1" ht="21.95" customHeight="1" x14ac:dyDescent="0.3">
      <c r="A27" s="35">
        <v>22</v>
      </c>
      <c r="B27" s="6" t="s">
        <v>49</v>
      </c>
      <c r="C27" s="7" t="s">
        <v>50</v>
      </c>
      <c r="D27" s="5" t="s">
        <v>51</v>
      </c>
      <c r="E27" s="5">
        <f t="shared" si="0"/>
        <v>6</v>
      </c>
      <c r="F27" s="9" t="e">
        <f>VLOOKUP(A27,규격서!$A$4:$E$121,6,0)</f>
        <v>#REF!</v>
      </c>
      <c r="G27" s="10" t="e">
        <f t="shared" si="1"/>
        <v>#REF!</v>
      </c>
      <c r="H27" s="4" t="e">
        <f>VLOOKUP(A27,규격서!$A$4:$E$121,8,0)</f>
        <v>#REF!</v>
      </c>
      <c r="I27" s="9" t="e">
        <f t="shared" si="2"/>
        <v>#REF!</v>
      </c>
      <c r="J27" s="4" t="e">
        <f>VLOOKUP(A27,규격서!$A$4:$E$121,10,0)</f>
        <v>#REF!</v>
      </c>
      <c r="K27" s="9" t="e">
        <f t="shared" si="3"/>
        <v>#REF!</v>
      </c>
      <c r="L27" s="4" t="e">
        <f>VLOOKUP(A27,규격서!$A$4:$E$121,12,0)</f>
        <v>#REF!</v>
      </c>
      <c r="M27" s="9" t="e">
        <f t="shared" si="4"/>
        <v>#REF!</v>
      </c>
      <c r="N27" s="23"/>
      <c r="O27" s="23">
        <v>2</v>
      </c>
      <c r="P27" s="23"/>
      <c r="Q27" s="23"/>
      <c r="R27" s="23"/>
      <c r="S27" s="23">
        <v>2</v>
      </c>
      <c r="T27" s="23">
        <v>2</v>
      </c>
      <c r="U27" s="24" t="s">
        <v>526</v>
      </c>
      <c r="V27" s="39" t="s">
        <v>535</v>
      </c>
    </row>
    <row r="28" spans="1:28" s="11" customFormat="1" ht="21.95" customHeight="1" x14ac:dyDescent="0.3">
      <c r="A28" s="35">
        <v>23</v>
      </c>
      <c r="B28" s="6" t="s">
        <v>52</v>
      </c>
      <c r="C28" s="7" t="s">
        <v>53</v>
      </c>
      <c r="D28" s="5" t="s">
        <v>51</v>
      </c>
      <c r="E28" s="5">
        <f t="shared" si="0"/>
        <v>4</v>
      </c>
      <c r="F28" s="9" t="e">
        <f>VLOOKUP(A28,규격서!$A$4:$E$121,6,0)</f>
        <v>#REF!</v>
      </c>
      <c r="G28" s="10" t="e">
        <f t="shared" si="1"/>
        <v>#REF!</v>
      </c>
      <c r="H28" s="4" t="e">
        <f>VLOOKUP(A28,규격서!$A$4:$E$121,8,0)</f>
        <v>#REF!</v>
      </c>
      <c r="I28" s="9" t="e">
        <f t="shared" si="2"/>
        <v>#REF!</v>
      </c>
      <c r="J28" s="4" t="e">
        <f>VLOOKUP(A28,규격서!$A$4:$E$121,10,0)</f>
        <v>#REF!</v>
      </c>
      <c r="K28" s="9" t="e">
        <f t="shared" si="3"/>
        <v>#REF!</v>
      </c>
      <c r="L28" s="4" t="e">
        <f>VLOOKUP(A28,규격서!$A$4:$E$121,12,0)</f>
        <v>#REF!</v>
      </c>
      <c r="M28" s="9" t="e">
        <f t="shared" si="4"/>
        <v>#REF!</v>
      </c>
      <c r="N28" s="23"/>
      <c r="O28" s="23">
        <v>2</v>
      </c>
      <c r="P28" s="23"/>
      <c r="Q28" s="23"/>
      <c r="R28" s="23"/>
      <c r="S28" s="23">
        <v>1</v>
      </c>
      <c r="T28" s="23">
        <v>1</v>
      </c>
      <c r="U28" s="24" t="s">
        <v>526</v>
      </c>
      <c r="V28" s="39" t="s">
        <v>535</v>
      </c>
    </row>
    <row r="29" spans="1:28" s="11" customFormat="1" ht="21.95" customHeight="1" x14ac:dyDescent="0.3">
      <c r="A29" s="35">
        <v>24</v>
      </c>
      <c r="B29" s="6" t="s">
        <v>54</v>
      </c>
      <c r="C29" s="7" t="s">
        <v>55</v>
      </c>
      <c r="D29" s="5" t="s">
        <v>19</v>
      </c>
      <c r="E29" s="5">
        <f t="shared" si="0"/>
        <v>13</v>
      </c>
      <c r="F29" s="9" t="e">
        <f>VLOOKUP(A29,규격서!$A$4:$E$121,6,0)</f>
        <v>#REF!</v>
      </c>
      <c r="G29" s="10" t="e">
        <f t="shared" si="1"/>
        <v>#REF!</v>
      </c>
      <c r="H29" s="4" t="e">
        <f>VLOOKUP(A29,규격서!$A$4:$E$121,8,0)</f>
        <v>#REF!</v>
      </c>
      <c r="I29" s="9" t="e">
        <f t="shared" si="2"/>
        <v>#REF!</v>
      </c>
      <c r="J29" s="4" t="e">
        <f>VLOOKUP(A29,규격서!$A$4:$E$121,10,0)</f>
        <v>#REF!</v>
      </c>
      <c r="K29" s="9" t="e">
        <f t="shared" si="3"/>
        <v>#REF!</v>
      </c>
      <c r="L29" s="4" t="e">
        <f>VLOOKUP(A29,규격서!$A$4:$E$121,12,0)</f>
        <v>#REF!</v>
      </c>
      <c r="M29" s="9" t="e">
        <f t="shared" si="4"/>
        <v>#REF!</v>
      </c>
      <c r="N29" s="23"/>
      <c r="O29" s="23">
        <v>2</v>
      </c>
      <c r="P29" s="23"/>
      <c r="Q29" s="23"/>
      <c r="R29" s="23"/>
      <c r="S29" s="23">
        <v>7</v>
      </c>
      <c r="T29" s="23">
        <v>4</v>
      </c>
      <c r="U29" s="24" t="s">
        <v>526</v>
      </c>
      <c r="V29" s="39" t="s">
        <v>527</v>
      </c>
    </row>
    <row r="30" spans="1:28" s="11" customFormat="1" ht="21.95" customHeight="1" x14ac:dyDescent="0.3">
      <c r="A30" s="35">
        <v>25</v>
      </c>
      <c r="B30" s="6" t="s">
        <v>56</v>
      </c>
      <c r="C30" s="7" t="s">
        <v>57</v>
      </c>
      <c r="D30" s="5" t="s">
        <v>19</v>
      </c>
      <c r="E30" s="5">
        <f t="shared" si="0"/>
        <v>4</v>
      </c>
      <c r="F30" s="9" t="e">
        <f>VLOOKUP(A30,규격서!$A$4:$E$121,6,0)</f>
        <v>#REF!</v>
      </c>
      <c r="G30" s="10" t="e">
        <f t="shared" si="1"/>
        <v>#REF!</v>
      </c>
      <c r="H30" s="4" t="e">
        <f>VLOOKUP(A30,규격서!$A$4:$E$121,8,0)</f>
        <v>#REF!</v>
      </c>
      <c r="I30" s="9" t="e">
        <f t="shared" si="2"/>
        <v>#REF!</v>
      </c>
      <c r="J30" s="4" t="e">
        <f>VLOOKUP(A30,규격서!$A$4:$E$121,10,0)</f>
        <v>#REF!</v>
      </c>
      <c r="K30" s="9" t="e">
        <f t="shared" si="3"/>
        <v>#REF!</v>
      </c>
      <c r="L30" s="4" t="e">
        <f>VLOOKUP(A30,규격서!$A$4:$E$121,12,0)</f>
        <v>#REF!</v>
      </c>
      <c r="M30" s="9" t="e">
        <f t="shared" si="4"/>
        <v>#REF!</v>
      </c>
      <c r="N30" s="23"/>
      <c r="O30" s="23"/>
      <c r="P30" s="23"/>
      <c r="Q30" s="23">
        <v>1</v>
      </c>
      <c r="R30" s="23"/>
      <c r="S30" s="23">
        <v>3</v>
      </c>
      <c r="T30" s="23"/>
      <c r="U30" s="24" t="s">
        <v>523</v>
      </c>
      <c r="V30" s="39" t="s">
        <v>528</v>
      </c>
    </row>
    <row r="31" spans="1:28" s="11" customFormat="1" ht="21.95" customHeight="1" x14ac:dyDescent="0.3">
      <c r="A31" s="35">
        <v>26</v>
      </c>
      <c r="B31" s="6" t="s">
        <v>58</v>
      </c>
      <c r="C31" s="7" t="s">
        <v>59</v>
      </c>
      <c r="D31" s="5" t="s">
        <v>10</v>
      </c>
      <c r="E31" s="5">
        <f t="shared" si="0"/>
        <v>110</v>
      </c>
      <c r="F31" s="9" t="e">
        <f>VLOOKUP(A31,규격서!$A$4:$E$121,6,0)</f>
        <v>#REF!</v>
      </c>
      <c r="G31" s="10" t="e">
        <f t="shared" si="1"/>
        <v>#REF!</v>
      </c>
      <c r="H31" s="4" t="e">
        <f>VLOOKUP(A31,규격서!$A$4:$E$121,8,0)</f>
        <v>#REF!</v>
      </c>
      <c r="I31" s="9" t="e">
        <f t="shared" si="2"/>
        <v>#REF!</v>
      </c>
      <c r="J31" s="4" t="e">
        <f>VLOOKUP(A31,규격서!$A$4:$E$121,10,0)</f>
        <v>#REF!</v>
      </c>
      <c r="K31" s="9" t="e">
        <f t="shared" si="3"/>
        <v>#REF!</v>
      </c>
      <c r="L31" s="4" t="e">
        <f>VLOOKUP(A31,규격서!$A$4:$E$121,12,0)</f>
        <v>#REF!</v>
      </c>
      <c r="M31" s="9" t="e">
        <f t="shared" si="4"/>
        <v>#REF!</v>
      </c>
      <c r="N31" s="23"/>
      <c r="O31" s="23"/>
      <c r="P31" s="23"/>
      <c r="Q31" s="23">
        <v>100</v>
      </c>
      <c r="R31" s="23"/>
      <c r="S31" s="23">
        <v>10</v>
      </c>
      <c r="T31" s="23"/>
      <c r="U31" s="24" t="s">
        <v>523</v>
      </c>
      <c r="V31" s="39" t="s">
        <v>524</v>
      </c>
    </row>
    <row r="32" spans="1:28" s="11" customFormat="1" ht="21.95" customHeight="1" x14ac:dyDescent="0.3">
      <c r="A32" s="36">
        <f t="shared" ref="A32:A33" si="5">A31</f>
        <v>26</v>
      </c>
      <c r="B32" s="6" t="s">
        <v>58</v>
      </c>
      <c r="C32" s="7" t="s">
        <v>59</v>
      </c>
      <c r="D32" s="5" t="s">
        <v>10</v>
      </c>
      <c r="E32" s="5">
        <f t="shared" si="0"/>
        <v>4</v>
      </c>
      <c r="F32" s="9" t="e">
        <f>VLOOKUP(A32,규격서!$A$4:$E$121,6,0)</f>
        <v>#REF!</v>
      </c>
      <c r="G32" s="10" t="e">
        <f t="shared" si="1"/>
        <v>#REF!</v>
      </c>
      <c r="H32" s="4" t="e">
        <f>VLOOKUP(A32,규격서!$A$4:$E$121,8,0)</f>
        <v>#REF!</v>
      </c>
      <c r="I32" s="9" t="e">
        <f t="shared" si="2"/>
        <v>#REF!</v>
      </c>
      <c r="J32" s="4" t="e">
        <f>VLOOKUP(A32,규격서!$A$4:$E$121,10,0)</f>
        <v>#REF!</v>
      </c>
      <c r="K32" s="9" t="e">
        <f t="shared" si="3"/>
        <v>#REF!</v>
      </c>
      <c r="L32" s="4" t="e">
        <f>VLOOKUP(A32,규격서!$A$4:$E$121,12,0)</f>
        <v>#REF!</v>
      </c>
      <c r="M32" s="9" t="e">
        <f t="shared" si="4"/>
        <v>#REF!</v>
      </c>
      <c r="N32" s="23"/>
      <c r="O32" s="23"/>
      <c r="P32" s="23">
        <v>4</v>
      </c>
      <c r="Q32" s="23"/>
      <c r="R32" s="23"/>
      <c r="S32" s="23"/>
      <c r="T32" s="23"/>
      <c r="U32" s="24" t="s">
        <v>531</v>
      </c>
      <c r="V32" s="39" t="s">
        <v>524</v>
      </c>
    </row>
    <row r="33" spans="1:22" s="11" customFormat="1" ht="21.95" customHeight="1" x14ac:dyDescent="0.3">
      <c r="A33" s="36">
        <f t="shared" si="5"/>
        <v>26</v>
      </c>
      <c r="B33" s="6" t="s">
        <v>58</v>
      </c>
      <c r="C33" s="7" t="s">
        <v>59</v>
      </c>
      <c r="D33" s="5" t="s">
        <v>10</v>
      </c>
      <c r="E33" s="5">
        <f t="shared" si="0"/>
        <v>35</v>
      </c>
      <c r="F33" s="9" t="e">
        <f>VLOOKUP(A33,규격서!$A$4:$E$121,6,0)</f>
        <v>#REF!</v>
      </c>
      <c r="G33" s="10" t="e">
        <f t="shared" si="1"/>
        <v>#REF!</v>
      </c>
      <c r="H33" s="4" t="e">
        <f>VLOOKUP(A33,규격서!$A$4:$E$121,8,0)</f>
        <v>#REF!</v>
      </c>
      <c r="I33" s="9" t="e">
        <f t="shared" si="2"/>
        <v>#REF!</v>
      </c>
      <c r="J33" s="4" t="e">
        <f>VLOOKUP(A33,규격서!$A$4:$E$121,10,0)</f>
        <v>#REF!</v>
      </c>
      <c r="K33" s="9" t="e">
        <f t="shared" si="3"/>
        <v>#REF!</v>
      </c>
      <c r="L33" s="4" t="e">
        <f>VLOOKUP(A33,규격서!$A$4:$E$121,12,0)</f>
        <v>#REF!</v>
      </c>
      <c r="M33" s="9" t="e">
        <f t="shared" si="4"/>
        <v>#REF!</v>
      </c>
      <c r="N33" s="23"/>
      <c r="O33" s="23"/>
      <c r="P33" s="23"/>
      <c r="Q33" s="23"/>
      <c r="R33" s="23">
        <v>30</v>
      </c>
      <c r="S33" s="23"/>
      <c r="T33" s="23">
        <v>5</v>
      </c>
      <c r="U33" s="24" t="s">
        <v>525</v>
      </c>
      <c r="V33" s="39" t="s">
        <v>524</v>
      </c>
    </row>
    <row r="34" spans="1:22" s="11" customFormat="1" ht="21.95" customHeight="1" x14ac:dyDescent="0.3">
      <c r="A34" s="35">
        <v>27</v>
      </c>
      <c r="B34" s="6" t="s">
        <v>58</v>
      </c>
      <c r="C34" s="7" t="s">
        <v>60</v>
      </c>
      <c r="D34" s="5" t="s">
        <v>10</v>
      </c>
      <c r="E34" s="5">
        <f t="shared" si="0"/>
        <v>85</v>
      </c>
      <c r="F34" s="9" t="e">
        <f>VLOOKUP(A34,규격서!$A$4:$E$121,6,0)</f>
        <v>#REF!</v>
      </c>
      <c r="G34" s="10" t="e">
        <f t="shared" si="1"/>
        <v>#REF!</v>
      </c>
      <c r="H34" s="4" t="e">
        <f>VLOOKUP(A34,규격서!$A$4:$E$121,8,0)</f>
        <v>#REF!</v>
      </c>
      <c r="I34" s="9" t="e">
        <f t="shared" si="2"/>
        <v>#REF!</v>
      </c>
      <c r="J34" s="4" t="e">
        <f>VLOOKUP(A34,규격서!$A$4:$E$121,10,0)</f>
        <v>#REF!</v>
      </c>
      <c r="K34" s="9" t="e">
        <f t="shared" si="3"/>
        <v>#REF!</v>
      </c>
      <c r="L34" s="4" t="e">
        <f>VLOOKUP(A34,규격서!$A$4:$E$121,12,0)</f>
        <v>#REF!</v>
      </c>
      <c r="M34" s="9" t="e">
        <f t="shared" si="4"/>
        <v>#REF!</v>
      </c>
      <c r="N34" s="23"/>
      <c r="O34" s="23"/>
      <c r="P34" s="23"/>
      <c r="Q34" s="23">
        <v>45</v>
      </c>
      <c r="R34" s="23"/>
      <c r="S34" s="23">
        <v>40</v>
      </c>
      <c r="T34" s="23"/>
      <c r="U34" s="24" t="s">
        <v>523</v>
      </c>
      <c r="V34" s="39" t="s">
        <v>524</v>
      </c>
    </row>
    <row r="35" spans="1:22" s="11" customFormat="1" ht="21.95" customHeight="1" x14ac:dyDescent="0.3">
      <c r="A35" s="36">
        <f t="shared" ref="A35:A36" si="6">A34</f>
        <v>27</v>
      </c>
      <c r="B35" s="6" t="s">
        <v>58</v>
      </c>
      <c r="C35" s="7" t="s">
        <v>60</v>
      </c>
      <c r="D35" s="5" t="s">
        <v>10</v>
      </c>
      <c r="E35" s="5">
        <f t="shared" si="0"/>
        <v>3</v>
      </c>
      <c r="F35" s="9" t="e">
        <f>VLOOKUP(A35,규격서!$A$4:$E$121,6,0)</f>
        <v>#REF!</v>
      </c>
      <c r="G35" s="10" t="e">
        <f t="shared" si="1"/>
        <v>#REF!</v>
      </c>
      <c r="H35" s="4" t="e">
        <f>VLOOKUP(A35,규격서!$A$4:$E$121,8,0)</f>
        <v>#REF!</v>
      </c>
      <c r="I35" s="9" t="e">
        <f t="shared" si="2"/>
        <v>#REF!</v>
      </c>
      <c r="J35" s="4" t="e">
        <f>VLOOKUP(A35,규격서!$A$4:$E$121,10,0)</f>
        <v>#REF!</v>
      </c>
      <c r="K35" s="9" t="e">
        <f t="shared" si="3"/>
        <v>#REF!</v>
      </c>
      <c r="L35" s="4" t="e">
        <f>VLOOKUP(A35,규격서!$A$4:$E$121,12,0)</f>
        <v>#REF!</v>
      </c>
      <c r="M35" s="9" t="e">
        <f t="shared" si="4"/>
        <v>#REF!</v>
      </c>
      <c r="N35" s="23"/>
      <c r="O35" s="23"/>
      <c r="P35" s="23">
        <v>3</v>
      </c>
      <c r="Q35" s="23"/>
      <c r="R35" s="23"/>
      <c r="S35" s="23"/>
      <c r="T35" s="23"/>
      <c r="U35" s="24" t="s">
        <v>531</v>
      </c>
      <c r="V35" s="39" t="s">
        <v>524</v>
      </c>
    </row>
    <row r="36" spans="1:22" s="11" customFormat="1" ht="21.95" customHeight="1" x14ac:dyDescent="0.3">
      <c r="A36" s="36">
        <f t="shared" si="6"/>
        <v>27</v>
      </c>
      <c r="B36" s="6" t="s">
        <v>58</v>
      </c>
      <c r="C36" s="7" t="s">
        <v>60</v>
      </c>
      <c r="D36" s="5" t="s">
        <v>10</v>
      </c>
      <c r="E36" s="5">
        <f t="shared" si="0"/>
        <v>20</v>
      </c>
      <c r="F36" s="9" t="e">
        <f>VLOOKUP(A36,규격서!$A$4:$E$121,6,0)</f>
        <v>#REF!</v>
      </c>
      <c r="G36" s="10" t="e">
        <f t="shared" si="1"/>
        <v>#REF!</v>
      </c>
      <c r="H36" s="4" t="e">
        <f>VLOOKUP(A36,규격서!$A$4:$E$121,8,0)</f>
        <v>#REF!</v>
      </c>
      <c r="I36" s="9" t="e">
        <f t="shared" si="2"/>
        <v>#REF!</v>
      </c>
      <c r="J36" s="4" t="e">
        <f>VLOOKUP(A36,규격서!$A$4:$E$121,10,0)</f>
        <v>#REF!</v>
      </c>
      <c r="K36" s="9" t="e">
        <f t="shared" si="3"/>
        <v>#REF!</v>
      </c>
      <c r="L36" s="4" t="e">
        <f>VLOOKUP(A36,규격서!$A$4:$E$121,12,0)</f>
        <v>#REF!</v>
      </c>
      <c r="M36" s="9" t="e">
        <f t="shared" si="4"/>
        <v>#REF!</v>
      </c>
      <c r="N36" s="23"/>
      <c r="O36" s="23"/>
      <c r="P36" s="23"/>
      <c r="Q36" s="23"/>
      <c r="R36" s="23">
        <v>20</v>
      </c>
      <c r="S36" s="23"/>
      <c r="T36" s="23"/>
      <c r="U36" s="24" t="s">
        <v>525</v>
      </c>
      <c r="V36" s="39" t="s">
        <v>524</v>
      </c>
    </row>
    <row r="37" spans="1:22" s="11" customFormat="1" ht="21.95" customHeight="1" x14ac:dyDescent="0.3">
      <c r="A37" s="35">
        <v>28</v>
      </c>
      <c r="B37" s="6" t="s">
        <v>58</v>
      </c>
      <c r="C37" s="7" t="s">
        <v>61</v>
      </c>
      <c r="D37" s="5" t="s">
        <v>10</v>
      </c>
      <c r="E37" s="5">
        <f t="shared" si="0"/>
        <v>35</v>
      </c>
      <c r="F37" s="9" t="e">
        <f>VLOOKUP(A37,규격서!$A$4:$E$121,6,0)</f>
        <v>#REF!</v>
      </c>
      <c r="G37" s="10" t="e">
        <f t="shared" si="1"/>
        <v>#REF!</v>
      </c>
      <c r="H37" s="4" t="e">
        <f>VLOOKUP(A37,규격서!$A$4:$E$121,8,0)</f>
        <v>#REF!</v>
      </c>
      <c r="I37" s="9" t="e">
        <f t="shared" si="2"/>
        <v>#REF!</v>
      </c>
      <c r="J37" s="4" t="e">
        <f>VLOOKUP(A37,규격서!$A$4:$E$121,10,0)</f>
        <v>#REF!</v>
      </c>
      <c r="K37" s="9" t="e">
        <f t="shared" si="3"/>
        <v>#REF!</v>
      </c>
      <c r="L37" s="4" t="e">
        <f>VLOOKUP(A37,규격서!$A$4:$E$121,12,0)</f>
        <v>#REF!</v>
      </c>
      <c r="M37" s="9" t="e">
        <f t="shared" si="4"/>
        <v>#REF!</v>
      </c>
      <c r="N37" s="23"/>
      <c r="O37" s="23"/>
      <c r="P37" s="23"/>
      <c r="Q37" s="23">
        <v>30</v>
      </c>
      <c r="R37" s="23"/>
      <c r="S37" s="23">
        <v>5</v>
      </c>
      <c r="T37" s="23"/>
      <c r="U37" s="24" t="s">
        <v>523</v>
      </c>
      <c r="V37" s="39" t="s">
        <v>524</v>
      </c>
    </row>
    <row r="38" spans="1:22" s="11" customFormat="1" ht="21.95" customHeight="1" x14ac:dyDescent="0.3">
      <c r="A38" s="36">
        <f t="shared" ref="A38:A39" si="7">A37</f>
        <v>28</v>
      </c>
      <c r="B38" s="6" t="s">
        <v>58</v>
      </c>
      <c r="C38" s="7" t="s">
        <v>61</v>
      </c>
      <c r="D38" s="5" t="s">
        <v>10</v>
      </c>
      <c r="E38" s="5">
        <f t="shared" si="0"/>
        <v>1</v>
      </c>
      <c r="F38" s="9" t="e">
        <f>VLOOKUP(A38,규격서!$A$4:$E$121,6,0)</f>
        <v>#REF!</v>
      </c>
      <c r="G38" s="10" t="e">
        <f t="shared" si="1"/>
        <v>#REF!</v>
      </c>
      <c r="H38" s="4" t="e">
        <f>VLOOKUP(A38,규격서!$A$4:$E$121,8,0)</f>
        <v>#REF!</v>
      </c>
      <c r="I38" s="9" t="e">
        <f t="shared" si="2"/>
        <v>#REF!</v>
      </c>
      <c r="J38" s="4" t="e">
        <f>VLOOKUP(A38,규격서!$A$4:$E$121,10,0)</f>
        <v>#REF!</v>
      </c>
      <c r="K38" s="9" t="e">
        <f t="shared" si="3"/>
        <v>#REF!</v>
      </c>
      <c r="L38" s="4" t="e">
        <f>VLOOKUP(A38,규격서!$A$4:$E$121,12,0)</f>
        <v>#REF!</v>
      </c>
      <c r="M38" s="9" t="e">
        <f t="shared" si="4"/>
        <v>#REF!</v>
      </c>
      <c r="N38" s="23"/>
      <c r="O38" s="23"/>
      <c r="P38" s="23">
        <v>1</v>
      </c>
      <c r="Q38" s="23"/>
      <c r="R38" s="23"/>
      <c r="S38" s="23"/>
      <c r="T38" s="23"/>
      <c r="U38" s="24" t="s">
        <v>531</v>
      </c>
      <c r="V38" s="39" t="s">
        <v>528</v>
      </c>
    </row>
    <row r="39" spans="1:22" s="11" customFormat="1" ht="21.95" customHeight="1" x14ac:dyDescent="0.3">
      <c r="A39" s="36">
        <f t="shared" si="7"/>
        <v>28</v>
      </c>
      <c r="B39" s="6" t="s">
        <v>58</v>
      </c>
      <c r="C39" s="7" t="s">
        <v>61</v>
      </c>
      <c r="D39" s="5" t="s">
        <v>10</v>
      </c>
      <c r="E39" s="5">
        <f t="shared" si="0"/>
        <v>5</v>
      </c>
      <c r="F39" s="9" t="e">
        <f>VLOOKUP(A39,규격서!$A$4:$E$121,6,0)</f>
        <v>#REF!</v>
      </c>
      <c r="G39" s="10" t="e">
        <f t="shared" si="1"/>
        <v>#REF!</v>
      </c>
      <c r="H39" s="4" t="e">
        <f>VLOOKUP(A39,규격서!$A$4:$E$121,8,0)</f>
        <v>#REF!</v>
      </c>
      <c r="I39" s="9" t="e">
        <f t="shared" si="2"/>
        <v>#REF!</v>
      </c>
      <c r="J39" s="4" t="e">
        <f>VLOOKUP(A39,규격서!$A$4:$E$121,10,0)</f>
        <v>#REF!</v>
      </c>
      <c r="K39" s="9" t="e">
        <f t="shared" si="3"/>
        <v>#REF!</v>
      </c>
      <c r="L39" s="4" t="e">
        <f>VLOOKUP(A39,규격서!$A$4:$E$121,12,0)</f>
        <v>#REF!</v>
      </c>
      <c r="M39" s="9" t="e">
        <f t="shared" si="4"/>
        <v>#REF!</v>
      </c>
      <c r="N39" s="23"/>
      <c r="O39" s="23"/>
      <c r="P39" s="23"/>
      <c r="Q39" s="23"/>
      <c r="R39" s="23">
        <v>5</v>
      </c>
      <c r="S39" s="23"/>
      <c r="T39" s="23"/>
      <c r="U39" s="24" t="s">
        <v>525</v>
      </c>
      <c r="V39" s="39" t="s">
        <v>524</v>
      </c>
    </row>
    <row r="40" spans="1:22" s="11" customFormat="1" ht="21.95" customHeight="1" x14ac:dyDescent="0.3">
      <c r="A40" s="35">
        <v>29</v>
      </c>
      <c r="B40" s="6" t="s">
        <v>62</v>
      </c>
      <c r="C40" s="7" t="s">
        <v>63</v>
      </c>
      <c r="D40" s="5" t="s">
        <v>10</v>
      </c>
      <c r="E40" s="5">
        <f t="shared" si="0"/>
        <v>125</v>
      </c>
      <c r="F40" s="9" t="e">
        <f>VLOOKUP(A40,규격서!$A$4:$E$121,6,0)</f>
        <v>#REF!</v>
      </c>
      <c r="G40" s="10" t="e">
        <f t="shared" si="1"/>
        <v>#REF!</v>
      </c>
      <c r="H40" s="4" t="e">
        <f>VLOOKUP(A40,규격서!$A$4:$E$121,8,0)</f>
        <v>#REF!</v>
      </c>
      <c r="I40" s="9" t="e">
        <f t="shared" si="2"/>
        <v>#REF!</v>
      </c>
      <c r="J40" s="4" t="e">
        <f>VLOOKUP(A40,규격서!$A$4:$E$121,10,0)</f>
        <v>#REF!</v>
      </c>
      <c r="K40" s="9" t="e">
        <f t="shared" si="3"/>
        <v>#REF!</v>
      </c>
      <c r="L40" s="4" t="e">
        <f>VLOOKUP(A40,규격서!$A$4:$E$121,12,0)</f>
        <v>#REF!</v>
      </c>
      <c r="M40" s="9" t="e">
        <f t="shared" si="4"/>
        <v>#REF!</v>
      </c>
      <c r="N40" s="23"/>
      <c r="O40" s="23"/>
      <c r="P40" s="23"/>
      <c r="Q40" s="23">
        <v>110</v>
      </c>
      <c r="R40" s="23"/>
      <c r="S40" s="23"/>
      <c r="T40" s="23">
        <v>15</v>
      </c>
      <c r="U40" s="24" t="s">
        <v>523</v>
      </c>
      <c r="V40" s="39" t="s">
        <v>524</v>
      </c>
    </row>
    <row r="41" spans="1:22" s="11" customFormat="1" ht="21.95" customHeight="1" x14ac:dyDescent="0.3">
      <c r="A41" s="35">
        <v>30</v>
      </c>
      <c r="B41" s="6" t="s">
        <v>64</v>
      </c>
      <c r="C41" s="7" t="s">
        <v>65</v>
      </c>
      <c r="D41" s="5" t="s">
        <v>10</v>
      </c>
      <c r="E41" s="5">
        <f t="shared" si="0"/>
        <v>90</v>
      </c>
      <c r="F41" s="9" t="e">
        <f>VLOOKUP(A41,규격서!$A$4:$E$121,6,0)</f>
        <v>#REF!</v>
      </c>
      <c r="G41" s="10" t="e">
        <f t="shared" si="1"/>
        <v>#REF!</v>
      </c>
      <c r="H41" s="4" t="e">
        <f>VLOOKUP(A41,규격서!$A$4:$E$121,8,0)</f>
        <v>#REF!</v>
      </c>
      <c r="I41" s="9" t="e">
        <f t="shared" si="2"/>
        <v>#REF!</v>
      </c>
      <c r="J41" s="4" t="e">
        <f>VLOOKUP(A41,규격서!$A$4:$E$121,10,0)</f>
        <v>#REF!</v>
      </c>
      <c r="K41" s="9" t="e">
        <f t="shared" si="3"/>
        <v>#REF!</v>
      </c>
      <c r="L41" s="4" t="e">
        <f>VLOOKUP(A41,규격서!$A$4:$E$121,12,0)</f>
        <v>#REF!</v>
      </c>
      <c r="M41" s="9" t="e">
        <f t="shared" si="4"/>
        <v>#REF!</v>
      </c>
      <c r="N41" s="23"/>
      <c r="O41" s="23"/>
      <c r="P41" s="23"/>
      <c r="Q41" s="23">
        <v>60</v>
      </c>
      <c r="R41" s="23"/>
      <c r="S41" s="23">
        <v>20</v>
      </c>
      <c r="T41" s="23">
        <v>10</v>
      </c>
      <c r="U41" s="24" t="s">
        <v>523</v>
      </c>
      <c r="V41" s="39" t="s">
        <v>524</v>
      </c>
    </row>
    <row r="42" spans="1:22" s="11" customFormat="1" ht="21.95" customHeight="1" x14ac:dyDescent="0.3">
      <c r="A42" s="35">
        <v>31</v>
      </c>
      <c r="B42" s="6" t="s">
        <v>66</v>
      </c>
      <c r="C42" s="7" t="s">
        <v>67</v>
      </c>
      <c r="D42" s="5" t="s">
        <v>10</v>
      </c>
      <c r="E42" s="5">
        <f t="shared" si="0"/>
        <v>5</v>
      </c>
      <c r="F42" s="9" t="e">
        <f>VLOOKUP(A42,규격서!$A$4:$E$121,6,0)</f>
        <v>#REF!</v>
      </c>
      <c r="G42" s="10" t="e">
        <f t="shared" si="1"/>
        <v>#REF!</v>
      </c>
      <c r="H42" s="4" t="e">
        <f>VLOOKUP(A42,규격서!$A$4:$E$121,8,0)</f>
        <v>#REF!</v>
      </c>
      <c r="I42" s="9" t="e">
        <f t="shared" si="2"/>
        <v>#REF!</v>
      </c>
      <c r="J42" s="4" t="e">
        <f>VLOOKUP(A42,규격서!$A$4:$E$121,10,0)</f>
        <v>#REF!</v>
      </c>
      <c r="K42" s="9" t="e">
        <f t="shared" si="3"/>
        <v>#REF!</v>
      </c>
      <c r="L42" s="4" t="e">
        <f>VLOOKUP(A42,규격서!$A$4:$E$121,12,0)</f>
        <v>#REF!</v>
      </c>
      <c r="M42" s="9" t="e">
        <f t="shared" si="4"/>
        <v>#REF!</v>
      </c>
      <c r="N42" s="23"/>
      <c r="O42" s="23"/>
      <c r="P42" s="23"/>
      <c r="Q42" s="23"/>
      <c r="R42" s="23"/>
      <c r="S42" s="23"/>
      <c r="T42" s="23">
        <v>5</v>
      </c>
      <c r="U42" s="24" t="s">
        <v>523</v>
      </c>
      <c r="V42" s="39" t="s">
        <v>524</v>
      </c>
    </row>
    <row r="43" spans="1:22" s="11" customFormat="1" ht="21.95" customHeight="1" x14ac:dyDescent="0.3">
      <c r="A43" s="35">
        <v>32</v>
      </c>
      <c r="B43" s="6" t="s">
        <v>68</v>
      </c>
      <c r="C43" s="7" t="s">
        <v>536</v>
      </c>
      <c r="D43" s="5" t="s">
        <v>69</v>
      </c>
      <c r="E43" s="5">
        <f t="shared" si="0"/>
        <v>5</v>
      </c>
      <c r="F43" s="9" t="e">
        <f>VLOOKUP(A43,규격서!$A$4:$E$121,6,0)</f>
        <v>#REF!</v>
      </c>
      <c r="G43" s="10" t="e">
        <f t="shared" si="1"/>
        <v>#REF!</v>
      </c>
      <c r="H43" s="4" t="e">
        <f>VLOOKUP(A43,규격서!$A$4:$E$121,8,0)</f>
        <v>#REF!</v>
      </c>
      <c r="I43" s="9" t="e">
        <f t="shared" si="2"/>
        <v>#REF!</v>
      </c>
      <c r="J43" s="4" t="e">
        <f>VLOOKUP(A43,규격서!$A$4:$E$121,10,0)</f>
        <v>#REF!</v>
      </c>
      <c r="K43" s="9" t="e">
        <f t="shared" si="3"/>
        <v>#REF!</v>
      </c>
      <c r="L43" s="4" t="e">
        <f>VLOOKUP(A43,규격서!$A$4:$E$121,12,0)</f>
        <v>#REF!</v>
      </c>
      <c r="M43" s="9" t="e">
        <f t="shared" si="4"/>
        <v>#REF!</v>
      </c>
      <c r="N43" s="23"/>
      <c r="O43" s="23"/>
      <c r="P43" s="23"/>
      <c r="Q43" s="23"/>
      <c r="R43" s="23"/>
      <c r="S43" s="23">
        <v>5</v>
      </c>
      <c r="T43" s="23"/>
      <c r="U43" s="24" t="s">
        <v>525</v>
      </c>
      <c r="V43" s="39" t="s">
        <v>524</v>
      </c>
    </row>
    <row r="44" spans="1:22" s="11" customFormat="1" ht="21.95" customHeight="1" x14ac:dyDescent="0.3">
      <c r="A44" s="35">
        <v>33</v>
      </c>
      <c r="B44" s="6" t="s">
        <v>70</v>
      </c>
      <c r="C44" s="7" t="s">
        <v>71</v>
      </c>
      <c r="D44" s="5" t="s">
        <v>19</v>
      </c>
      <c r="E44" s="5">
        <f t="shared" si="0"/>
        <v>6</v>
      </c>
      <c r="F44" s="9" t="e">
        <f>VLOOKUP(A44,규격서!$A$4:$E$121,6,0)</f>
        <v>#REF!</v>
      </c>
      <c r="G44" s="10" t="e">
        <f t="shared" si="1"/>
        <v>#REF!</v>
      </c>
      <c r="H44" s="4" t="e">
        <f>VLOOKUP(A44,규격서!$A$4:$E$121,8,0)</f>
        <v>#REF!</v>
      </c>
      <c r="I44" s="9" t="e">
        <f t="shared" si="2"/>
        <v>#REF!</v>
      </c>
      <c r="J44" s="4" t="e">
        <f>VLOOKUP(A44,규격서!$A$4:$E$121,10,0)</f>
        <v>#REF!</v>
      </c>
      <c r="K44" s="9" t="e">
        <f t="shared" si="3"/>
        <v>#REF!</v>
      </c>
      <c r="L44" s="4" t="e">
        <f>VLOOKUP(A44,규격서!$A$4:$E$121,12,0)</f>
        <v>#REF!</v>
      </c>
      <c r="M44" s="9" t="e">
        <f t="shared" si="4"/>
        <v>#REF!</v>
      </c>
      <c r="N44" s="23"/>
      <c r="O44" s="23">
        <v>1</v>
      </c>
      <c r="P44" s="23"/>
      <c r="Q44" s="23"/>
      <c r="R44" s="23"/>
      <c r="S44" s="23">
        <v>3</v>
      </c>
      <c r="T44" s="23">
        <v>2</v>
      </c>
      <c r="U44" s="24" t="s">
        <v>526</v>
      </c>
      <c r="V44" s="39" t="s">
        <v>527</v>
      </c>
    </row>
    <row r="45" spans="1:22" s="11" customFormat="1" ht="21.95" customHeight="1" x14ac:dyDescent="0.3">
      <c r="A45" s="35">
        <v>34</v>
      </c>
      <c r="B45" s="6" t="s">
        <v>72</v>
      </c>
      <c r="C45" s="7" t="s">
        <v>73</v>
      </c>
      <c r="D45" s="5" t="s">
        <v>19</v>
      </c>
      <c r="E45" s="5">
        <f t="shared" si="0"/>
        <v>12</v>
      </c>
      <c r="F45" s="9" t="e">
        <f>VLOOKUP(A45,규격서!$A$4:$E$121,6,0)</f>
        <v>#REF!</v>
      </c>
      <c r="G45" s="10" t="e">
        <f t="shared" si="1"/>
        <v>#REF!</v>
      </c>
      <c r="H45" s="4" t="e">
        <f>VLOOKUP(A45,규격서!$A$4:$E$121,8,0)</f>
        <v>#REF!</v>
      </c>
      <c r="I45" s="9" t="e">
        <f t="shared" si="2"/>
        <v>#REF!</v>
      </c>
      <c r="J45" s="4" t="e">
        <f>VLOOKUP(A45,규격서!$A$4:$E$121,10,0)</f>
        <v>#REF!</v>
      </c>
      <c r="K45" s="9" t="e">
        <f t="shared" si="3"/>
        <v>#REF!</v>
      </c>
      <c r="L45" s="4" t="e">
        <f>VLOOKUP(A45,규격서!$A$4:$E$121,12,0)</f>
        <v>#REF!</v>
      </c>
      <c r="M45" s="9" t="e">
        <f t="shared" si="4"/>
        <v>#REF!</v>
      </c>
      <c r="N45" s="23"/>
      <c r="O45" s="23"/>
      <c r="P45" s="23"/>
      <c r="Q45" s="23"/>
      <c r="R45" s="23">
        <v>4</v>
      </c>
      <c r="S45" s="23">
        <v>5</v>
      </c>
      <c r="T45" s="23">
        <v>3</v>
      </c>
      <c r="U45" s="24" t="s">
        <v>525</v>
      </c>
      <c r="V45" s="39" t="s">
        <v>529</v>
      </c>
    </row>
    <row r="46" spans="1:22" s="11" customFormat="1" ht="21.95" customHeight="1" x14ac:dyDescent="0.3">
      <c r="A46" s="36">
        <f>A45</f>
        <v>34</v>
      </c>
      <c r="B46" s="6" t="s">
        <v>72</v>
      </c>
      <c r="C46" s="7" t="s">
        <v>73</v>
      </c>
      <c r="D46" s="5" t="s">
        <v>19</v>
      </c>
      <c r="E46" s="5">
        <f t="shared" si="0"/>
        <v>3</v>
      </c>
      <c r="F46" s="9" t="e">
        <f>VLOOKUP(A46,규격서!$A$4:$E$121,6,0)</f>
        <v>#REF!</v>
      </c>
      <c r="G46" s="10" t="e">
        <f t="shared" si="1"/>
        <v>#REF!</v>
      </c>
      <c r="H46" s="4" t="e">
        <f>VLOOKUP(A46,규격서!$A$4:$E$121,8,0)</f>
        <v>#REF!</v>
      </c>
      <c r="I46" s="9" t="e">
        <f t="shared" si="2"/>
        <v>#REF!</v>
      </c>
      <c r="J46" s="4" t="e">
        <f>VLOOKUP(A46,규격서!$A$4:$E$121,10,0)</f>
        <v>#REF!</v>
      </c>
      <c r="K46" s="9" t="e">
        <f t="shared" si="3"/>
        <v>#REF!</v>
      </c>
      <c r="L46" s="4" t="e">
        <f>VLOOKUP(A46,규격서!$A$4:$E$121,12,0)</f>
        <v>#REF!</v>
      </c>
      <c r="M46" s="9" t="e">
        <f t="shared" si="4"/>
        <v>#REF!</v>
      </c>
      <c r="N46" s="23"/>
      <c r="O46" s="23">
        <v>1</v>
      </c>
      <c r="P46" s="23"/>
      <c r="Q46" s="23"/>
      <c r="R46" s="23"/>
      <c r="S46" s="23">
        <v>1</v>
      </c>
      <c r="T46" s="23">
        <v>1</v>
      </c>
      <c r="U46" s="24" t="s">
        <v>526</v>
      </c>
      <c r="V46" s="39" t="s">
        <v>532</v>
      </c>
    </row>
    <row r="47" spans="1:22" s="11" customFormat="1" ht="21.95" customHeight="1" x14ac:dyDescent="0.3">
      <c r="A47" s="35">
        <v>35</v>
      </c>
      <c r="B47" s="6" t="s">
        <v>74</v>
      </c>
      <c r="C47" s="7" t="s">
        <v>75</v>
      </c>
      <c r="D47" s="5" t="s">
        <v>19</v>
      </c>
      <c r="E47" s="5">
        <f t="shared" si="0"/>
        <v>7</v>
      </c>
      <c r="F47" s="9" t="e">
        <f>VLOOKUP(A47,규격서!$A$4:$E$121,6,0)</f>
        <v>#REF!</v>
      </c>
      <c r="G47" s="10" t="e">
        <f t="shared" si="1"/>
        <v>#REF!</v>
      </c>
      <c r="H47" s="4" t="e">
        <f>VLOOKUP(A47,규격서!$A$4:$E$121,8,0)</f>
        <v>#REF!</v>
      </c>
      <c r="I47" s="9" t="e">
        <f t="shared" si="2"/>
        <v>#REF!</v>
      </c>
      <c r="J47" s="4" t="e">
        <f>VLOOKUP(A47,규격서!$A$4:$E$121,10,0)</f>
        <v>#REF!</v>
      </c>
      <c r="K47" s="9" t="e">
        <f t="shared" si="3"/>
        <v>#REF!</v>
      </c>
      <c r="L47" s="4" t="e">
        <f>VLOOKUP(A47,규격서!$A$4:$E$121,12,0)</f>
        <v>#REF!</v>
      </c>
      <c r="M47" s="9" t="e">
        <f t="shared" si="4"/>
        <v>#REF!</v>
      </c>
      <c r="N47" s="23"/>
      <c r="O47" s="23"/>
      <c r="P47" s="23"/>
      <c r="Q47" s="23"/>
      <c r="R47" s="23">
        <v>2</v>
      </c>
      <c r="S47" s="23">
        <v>1</v>
      </c>
      <c r="T47" s="23">
        <v>4</v>
      </c>
      <c r="U47" s="24" t="s">
        <v>525</v>
      </c>
      <c r="V47" s="39" t="s">
        <v>529</v>
      </c>
    </row>
    <row r="48" spans="1:22" s="11" customFormat="1" ht="21.95" customHeight="1" x14ac:dyDescent="0.3">
      <c r="A48" s="35">
        <v>36</v>
      </c>
      <c r="B48" s="6" t="s">
        <v>76</v>
      </c>
      <c r="C48" s="7" t="s">
        <v>77</v>
      </c>
      <c r="D48" s="5" t="s">
        <v>19</v>
      </c>
      <c r="E48" s="5">
        <f t="shared" si="0"/>
        <v>4</v>
      </c>
      <c r="F48" s="9" t="e">
        <f>VLOOKUP(A48,규격서!$A$4:$E$121,6,0)</f>
        <v>#REF!</v>
      </c>
      <c r="G48" s="10" t="e">
        <f t="shared" si="1"/>
        <v>#REF!</v>
      </c>
      <c r="H48" s="4" t="e">
        <f>VLOOKUP(A48,규격서!$A$4:$E$121,8,0)</f>
        <v>#REF!</v>
      </c>
      <c r="I48" s="9" t="e">
        <f t="shared" si="2"/>
        <v>#REF!</v>
      </c>
      <c r="J48" s="4" t="e">
        <f>VLOOKUP(A48,규격서!$A$4:$E$121,10,0)</f>
        <v>#REF!</v>
      </c>
      <c r="K48" s="9" t="e">
        <f t="shared" si="3"/>
        <v>#REF!</v>
      </c>
      <c r="L48" s="4" t="e">
        <f>VLOOKUP(A48,규격서!$A$4:$E$121,12,0)</f>
        <v>#REF!</v>
      </c>
      <c r="M48" s="9" t="e">
        <f t="shared" si="4"/>
        <v>#REF!</v>
      </c>
      <c r="N48" s="23"/>
      <c r="O48" s="23">
        <v>1</v>
      </c>
      <c r="P48" s="23"/>
      <c r="Q48" s="23"/>
      <c r="R48" s="23"/>
      <c r="S48" s="23">
        <v>1</v>
      </c>
      <c r="T48" s="23">
        <v>2</v>
      </c>
      <c r="U48" s="24" t="s">
        <v>526</v>
      </c>
      <c r="V48" s="39" t="s">
        <v>527</v>
      </c>
    </row>
    <row r="49" spans="1:22" s="11" customFormat="1" ht="21.95" customHeight="1" x14ac:dyDescent="0.3">
      <c r="A49" s="35">
        <v>37</v>
      </c>
      <c r="B49" s="6" t="s">
        <v>78</v>
      </c>
      <c r="C49" s="7" t="s">
        <v>79</v>
      </c>
      <c r="D49" s="5" t="s">
        <v>19</v>
      </c>
      <c r="E49" s="5">
        <f t="shared" si="0"/>
        <v>4</v>
      </c>
      <c r="F49" s="9" t="e">
        <f>VLOOKUP(A49,규격서!$A$4:$E$121,6,0)</f>
        <v>#REF!</v>
      </c>
      <c r="G49" s="10" t="e">
        <f t="shared" si="1"/>
        <v>#REF!</v>
      </c>
      <c r="H49" s="4" t="e">
        <f>VLOOKUP(A49,규격서!$A$4:$E$121,8,0)</f>
        <v>#REF!</v>
      </c>
      <c r="I49" s="9" t="e">
        <f t="shared" si="2"/>
        <v>#REF!</v>
      </c>
      <c r="J49" s="4" t="e">
        <f>VLOOKUP(A49,규격서!$A$4:$E$121,10,0)</f>
        <v>#REF!</v>
      </c>
      <c r="K49" s="9" t="e">
        <f t="shared" si="3"/>
        <v>#REF!</v>
      </c>
      <c r="L49" s="4" t="e">
        <f>VLOOKUP(A49,규격서!$A$4:$E$121,12,0)</f>
        <v>#REF!</v>
      </c>
      <c r="M49" s="9" t="e">
        <f t="shared" si="4"/>
        <v>#REF!</v>
      </c>
      <c r="N49" s="23"/>
      <c r="O49" s="23">
        <v>1</v>
      </c>
      <c r="P49" s="23"/>
      <c r="Q49" s="23"/>
      <c r="R49" s="23"/>
      <c r="S49" s="23">
        <v>1</v>
      </c>
      <c r="T49" s="23">
        <v>2</v>
      </c>
      <c r="U49" s="24" t="s">
        <v>526</v>
      </c>
      <c r="V49" s="39" t="s">
        <v>527</v>
      </c>
    </row>
    <row r="50" spans="1:22" s="11" customFormat="1" ht="21.95" customHeight="1" x14ac:dyDescent="0.3">
      <c r="A50" s="35">
        <v>38</v>
      </c>
      <c r="B50" s="6" t="s">
        <v>80</v>
      </c>
      <c r="C50" s="7" t="s">
        <v>81</v>
      </c>
      <c r="D50" s="5" t="s">
        <v>19</v>
      </c>
      <c r="E50" s="5">
        <f t="shared" si="0"/>
        <v>4</v>
      </c>
      <c r="F50" s="9" t="e">
        <f>VLOOKUP(A50,규격서!$A$4:$E$121,6,0)</f>
        <v>#REF!</v>
      </c>
      <c r="G50" s="10" t="e">
        <f t="shared" si="1"/>
        <v>#REF!</v>
      </c>
      <c r="H50" s="4" t="e">
        <f>VLOOKUP(A50,규격서!$A$4:$E$121,8,0)</f>
        <v>#REF!</v>
      </c>
      <c r="I50" s="9" t="e">
        <f t="shared" si="2"/>
        <v>#REF!</v>
      </c>
      <c r="J50" s="4" t="e">
        <f>VLOOKUP(A50,규격서!$A$4:$E$121,10,0)</f>
        <v>#REF!</v>
      </c>
      <c r="K50" s="9" t="e">
        <f t="shared" si="3"/>
        <v>#REF!</v>
      </c>
      <c r="L50" s="4" t="e">
        <f>VLOOKUP(A50,규격서!$A$4:$E$121,12,0)</f>
        <v>#REF!</v>
      </c>
      <c r="M50" s="9" t="e">
        <f t="shared" si="4"/>
        <v>#REF!</v>
      </c>
      <c r="N50" s="23"/>
      <c r="O50" s="23">
        <v>1</v>
      </c>
      <c r="P50" s="23"/>
      <c r="Q50" s="23"/>
      <c r="R50" s="23"/>
      <c r="S50" s="23">
        <v>2</v>
      </c>
      <c r="T50" s="23">
        <v>1</v>
      </c>
      <c r="U50" s="24" t="s">
        <v>526</v>
      </c>
      <c r="V50" s="39" t="s">
        <v>527</v>
      </c>
    </row>
    <row r="51" spans="1:22" s="11" customFormat="1" ht="21.95" customHeight="1" x14ac:dyDescent="0.3">
      <c r="A51" s="35">
        <v>39</v>
      </c>
      <c r="B51" s="6" t="s">
        <v>82</v>
      </c>
      <c r="C51" s="7" t="s">
        <v>83</v>
      </c>
      <c r="D51" s="5" t="s">
        <v>84</v>
      </c>
      <c r="E51" s="5">
        <f t="shared" si="0"/>
        <v>75</v>
      </c>
      <c r="F51" s="9" t="e">
        <f>VLOOKUP(A51,규격서!$A$4:$E$121,6,0)</f>
        <v>#REF!</v>
      </c>
      <c r="G51" s="10" t="e">
        <f t="shared" si="1"/>
        <v>#REF!</v>
      </c>
      <c r="H51" s="4" t="e">
        <f>VLOOKUP(A51,규격서!$A$4:$E$121,8,0)</f>
        <v>#REF!</v>
      </c>
      <c r="I51" s="9" t="e">
        <f t="shared" si="2"/>
        <v>#REF!</v>
      </c>
      <c r="J51" s="4" t="e">
        <f>VLOOKUP(A51,규격서!$A$4:$E$121,10,0)</f>
        <v>#REF!</v>
      </c>
      <c r="K51" s="9" t="e">
        <f t="shared" si="3"/>
        <v>#REF!</v>
      </c>
      <c r="L51" s="4" t="e">
        <f>VLOOKUP(A51,규격서!$A$4:$E$121,12,0)</f>
        <v>#REF!</v>
      </c>
      <c r="M51" s="9" t="e">
        <f t="shared" si="4"/>
        <v>#REF!</v>
      </c>
      <c r="N51" s="23"/>
      <c r="O51" s="23"/>
      <c r="P51" s="23"/>
      <c r="Q51" s="23"/>
      <c r="R51" s="23">
        <v>25</v>
      </c>
      <c r="S51" s="23">
        <v>20</v>
      </c>
      <c r="T51" s="23">
        <v>30</v>
      </c>
      <c r="U51" s="24" t="s">
        <v>525</v>
      </c>
      <c r="V51" s="39" t="s">
        <v>532</v>
      </c>
    </row>
    <row r="52" spans="1:22" s="11" customFormat="1" ht="21.95" customHeight="1" x14ac:dyDescent="0.3">
      <c r="A52" s="35">
        <v>40</v>
      </c>
      <c r="B52" s="6" t="s">
        <v>85</v>
      </c>
      <c r="C52" s="7" t="s">
        <v>86</v>
      </c>
      <c r="D52" s="5" t="s">
        <v>84</v>
      </c>
      <c r="E52" s="5">
        <f t="shared" si="0"/>
        <v>34</v>
      </c>
      <c r="F52" s="9" t="e">
        <f>VLOOKUP(A52,규격서!$A$4:$E$121,6,0)</f>
        <v>#REF!</v>
      </c>
      <c r="G52" s="10" t="e">
        <f t="shared" si="1"/>
        <v>#REF!</v>
      </c>
      <c r="H52" s="4" t="e">
        <f>VLOOKUP(A52,규격서!$A$4:$E$121,8,0)</f>
        <v>#REF!</v>
      </c>
      <c r="I52" s="9" t="e">
        <f t="shared" si="2"/>
        <v>#REF!</v>
      </c>
      <c r="J52" s="4" t="e">
        <f>VLOOKUP(A52,규격서!$A$4:$E$121,10,0)</f>
        <v>#REF!</v>
      </c>
      <c r="K52" s="9" t="e">
        <f t="shared" si="3"/>
        <v>#REF!</v>
      </c>
      <c r="L52" s="4" t="e">
        <f>VLOOKUP(A52,규격서!$A$4:$E$121,12,0)</f>
        <v>#REF!</v>
      </c>
      <c r="M52" s="9" t="e">
        <f t="shared" si="4"/>
        <v>#REF!</v>
      </c>
      <c r="N52" s="23"/>
      <c r="O52" s="23"/>
      <c r="P52" s="23"/>
      <c r="Q52" s="23"/>
      <c r="R52" s="23">
        <v>10</v>
      </c>
      <c r="S52" s="23">
        <v>12</v>
      </c>
      <c r="T52" s="23">
        <v>12</v>
      </c>
      <c r="U52" s="24" t="s">
        <v>525</v>
      </c>
      <c r="V52" s="39" t="s">
        <v>524</v>
      </c>
    </row>
    <row r="53" spans="1:22" s="11" customFormat="1" ht="21.95" customHeight="1" x14ac:dyDescent="0.3">
      <c r="A53" s="35">
        <v>41</v>
      </c>
      <c r="B53" s="6" t="s">
        <v>87</v>
      </c>
      <c r="C53" s="7" t="s">
        <v>88</v>
      </c>
      <c r="D53" s="5" t="s">
        <v>19</v>
      </c>
      <c r="E53" s="5">
        <f t="shared" si="0"/>
        <v>5</v>
      </c>
      <c r="F53" s="9" t="e">
        <f>VLOOKUP(A53,규격서!$A$4:$E$121,6,0)</f>
        <v>#REF!</v>
      </c>
      <c r="G53" s="10" t="e">
        <f t="shared" si="1"/>
        <v>#REF!</v>
      </c>
      <c r="H53" s="4" t="e">
        <f>VLOOKUP(A53,규격서!$A$4:$E$121,8,0)</f>
        <v>#REF!</v>
      </c>
      <c r="I53" s="9" t="e">
        <f t="shared" si="2"/>
        <v>#REF!</v>
      </c>
      <c r="J53" s="4" t="e">
        <f>VLOOKUP(A53,규격서!$A$4:$E$121,10,0)</f>
        <v>#REF!</v>
      </c>
      <c r="K53" s="9" t="e">
        <f t="shared" si="3"/>
        <v>#REF!</v>
      </c>
      <c r="L53" s="4" t="e">
        <f>VLOOKUP(A53,규격서!$A$4:$E$121,12,0)</f>
        <v>#REF!</v>
      </c>
      <c r="M53" s="9" t="e">
        <f t="shared" si="4"/>
        <v>#REF!</v>
      </c>
      <c r="N53" s="23"/>
      <c r="O53" s="23"/>
      <c r="P53" s="23"/>
      <c r="Q53" s="23"/>
      <c r="R53" s="23">
        <v>2</v>
      </c>
      <c r="S53" s="23">
        <v>2</v>
      </c>
      <c r="T53" s="23">
        <v>1</v>
      </c>
      <c r="U53" s="24" t="s">
        <v>525</v>
      </c>
      <c r="V53" s="39" t="s">
        <v>529</v>
      </c>
    </row>
    <row r="54" spans="1:22" s="11" customFormat="1" ht="21.95" customHeight="1" x14ac:dyDescent="0.3">
      <c r="A54" s="35">
        <v>42</v>
      </c>
      <c r="B54" s="6" t="s">
        <v>89</v>
      </c>
      <c r="C54" s="7" t="s">
        <v>90</v>
      </c>
      <c r="D54" s="5" t="s">
        <v>19</v>
      </c>
      <c r="E54" s="5">
        <f t="shared" si="0"/>
        <v>4</v>
      </c>
      <c r="F54" s="9" t="e">
        <f>VLOOKUP(A54,규격서!$A$4:$E$121,6,0)</f>
        <v>#REF!</v>
      </c>
      <c r="G54" s="10" t="e">
        <f t="shared" si="1"/>
        <v>#REF!</v>
      </c>
      <c r="H54" s="4" t="e">
        <f>VLOOKUP(A54,규격서!$A$4:$E$121,8,0)</f>
        <v>#REF!</v>
      </c>
      <c r="I54" s="9" t="e">
        <f t="shared" si="2"/>
        <v>#REF!</v>
      </c>
      <c r="J54" s="4" t="e">
        <f>VLOOKUP(A54,규격서!$A$4:$E$121,10,0)</f>
        <v>#REF!</v>
      </c>
      <c r="K54" s="9" t="e">
        <f t="shared" si="3"/>
        <v>#REF!</v>
      </c>
      <c r="L54" s="4" t="e">
        <f>VLOOKUP(A54,규격서!$A$4:$E$121,12,0)</f>
        <v>#REF!</v>
      </c>
      <c r="M54" s="9" t="e">
        <f t="shared" si="4"/>
        <v>#REF!</v>
      </c>
      <c r="N54" s="23"/>
      <c r="O54" s="23"/>
      <c r="P54" s="23"/>
      <c r="Q54" s="23"/>
      <c r="R54" s="23">
        <v>2</v>
      </c>
      <c r="S54" s="23">
        <v>1</v>
      </c>
      <c r="T54" s="23">
        <v>1</v>
      </c>
      <c r="U54" s="24" t="s">
        <v>525</v>
      </c>
      <c r="V54" s="39" t="s">
        <v>529</v>
      </c>
    </row>
    <row r="55" spans="1:22" s="11" customFormat="1" ht="21.95" customHeight="1" x14ac:dyDescent="0.3">
      <c r="A55" s="35">
        <v>43</v>
      </c>
      <c r="B55" s="6" t="s">
        <v>91</v>
      </c>
      <c r="C55" s="7" t="s">
        <v>92</v>
      </c>
      <c r="D55" s="5" t="s">
        <v>19</v>
      </c>
      <c r="E55" s="5">
        <f t="shared" si="0"/>
        <v>9</v>
      </c>
      <c r="F55" s="9" t="e">
        <f>VLOOKUP(A55,규격서!$A$4:$E$121,6,0)</f>
        <v>#REF!</v>
      </c>
      <c r="G55" s="10" t="e">
        <f t="shared" si="1"/>
        <v>#REF!</v>
      </c>
      <c r="H55" s="4" t="e">
        <f>VLOOKUP(A55,규격서!$A$4:$E$121,8,0)</f>
        <v>#REF!</v>
      </c>
      <c r="I55" s="9" t="e">
        <f t="shared" si="2"/>
        <v>#REF!</v>
      </c>
      <c r="J55" s="4" t="e">
        <f>VLOOKUP(A55,규격서!$A$4:$E$121,10,0)</f>
        <v>#REF!</v>
      </c>
      <c r="K55" s="9" t="e">
        <f t="shared" si="3"/>
        <v>#REF!</v>
      </c>
      <c r="L55" s="4" t="e">
        <f>VLOOKUP(A55,규격서!$A$4:$E$121,12,0)</f>
        <v>#REF!</v>
      </c>
      <c r="M55" s="9" t="e">
        <f t="shared" si="4"/>
        <v>#REF!</v>
      </c>
      <c r="N55" s="23"/>
      <c r="O55" s="23"/>
      <c r="P55" s="23"/>
      <c r="Q55" s="23"/>
      <c r="R55" s="23">
        <v>4</v>
      </c>
      <c r="S55" s="23">
        <v>4</v>
      </c>
      <c r="T55" s="23">
        <v>1</v>
      </c>
      <c r="U55" s="24" t="s">
        <v>525</v>
      </c>
      <c r="V55" s="39" t="s">
        <v>529</v>
      </c>
    </row>
    <row r="56" spans="1:22" s="11" customFormat="1" ht="21.95" customHeight="1" x14ac:dyDescent="0.3">
      <c r="A56" s="35">
        <v>44</v>
      </c>
      <c r="B56" s="6" t="s">
        <v>93</v>
      </c>
      <c r="C56" s="7" t="s">
        <v>94</v>
      </c>
      <c r="D56" s="5" t="s">
        <v>19</v>
      </c>
      <c r="E56" s="5">
        <f t="shared" si="0"/>
        <v>7</v>
      </c>
      <c r="F56" s="9" t="e">
        <f>VLOOKUP(A56,규격서!$A$4:$E$121,6,0)</f>
        <v>#REF!</v>
      </c>
      <c r="G56" s="10" t="e">
        <f t="shared" si="1"/>
        <v>#REF!</v>
      </c>
      <c r="H56" s="4" t="e">
        <f>VLOOKUP(A56,규격서!$A$4:$E$121,8,0)</f>
        <v>#REF!</v>
      </c>
      <c r="I56" s="9" t="e">
        <f t="shared" si="2"/>
        <v>#REF!</v>
      </c>
      <c r="J56" s="4" t="e">
        <f>VLOOKUP(A56,규격서!$A$4:$E$121,10,0)</f>
        <v>#REF!</v>
      </c>
      <c r="K56" s="9" t="e">
        <f t="shared" si="3"/>
        <v>#REF!</v>
      </c>
      <c r="L56" s="4" t="e">
        <f>VLOOKUP(A56,규격서!$A$4:$E$121,12,0)</f>
        <v>#REF!</v>
      </c>
      <c r="M56" s="9" t="e">
        <f t="shared" si="4"/>
        <v>#REF!</v>
      </c>
      <c r="N56" s="23"/>
      <c r="O56" s="23"/>
      <c r="P56" s="23"/>
      <c r="Q56" s="23"/>
      <c r="R56" s="23">
        <v>2</v>
      </c>
      <c r="S56" s="23">
        <v>1</v>
      </c>
      <c r="T56" s="23">
        <v>4</v>
      </c>
      <c r="U56" s="24" t="s">
        <v>525</v>
      </c>
      <c r="V56" s="39" t="s">
        <v>529</v>
      </c>
    </row>
    <row r="57" spans="1:22" s="11" customFormat="1" ht="21.95" customHeight="1" x14ac:dyDescent="0.3">
      <c r="A57" s="35">
        <v>45</v>
      </c>
      <c r="B57" s="6" t="s">
        <v>95</v>
      </c>
      <c r="C57" s="7" t="s">
        <v>96</v>
      </c>
      <c r="D57" s="5" t="s">
        <v>19</v>
      </c>
      <c r="E57" s="5">
        <f t="shared" si="0"/>
        <v>4</v>
      </c>
      <c r="F57" s="9" t="e">
        <f>VLOOKUP(A57,규격서!$A$4:$E$121,6,0)</f>
        <v>#REF!</v>
      </c>
      <c r="G57" s="10" t="e">
        <f t="shared" si="1"/>
        <v>#REF!</v>
      </c>
      <c r="H57" s="4" t="e">
        <f>VLOOKUP(A57,규격서!$A$4:$E$121,8,0)</f>
        <v>#REF!</v>
      </c>
      <c r="I57" s="9" t="e">
        <f t="shared" si="2"/>
        <v>#REF!</v>
      </c>
      <c r="J57" s="4" t="e">
        <f>VLOOKUP(A57,규격서!$A$4:$E$121,10,0)</f>
        <v>#REF!</v>
      </c>
      <c r="K57" s="9" t="e">
        <f t="shared" si="3"/>
        <v>#REF!</v>
      </c>
      <c r="L57" s="4" t="e">
        <f>VLOOKUP(A57,규격서!$A$4:$E$121,12,0)</f>
        <v>#REF!</v>
      </c>
      <c r="M57" s="9" t="e">
        <f t="shared" si="4"/>
        <v>#REF!</v>
      </c>
      <c r="N57" s="23"/>
      <c r="O57" s="23"/>
      <c r="P57" s="23"/>
      <c r="Q57" s="23"/>
      <c r="R57" s="23">
        <v>1</v>
      </c>
      <c r="S57" s="23">
        <v>1</v>
      </c>
      <c r="T57" s="23">
        <v>2</v>
      </c>
      <c r="U57" s="24" t="s">
        <v>525</v>
      </c>
      <c r="V57" s="39" t="s">
        <v>529</v>
      </c>
    </row>
    <row r="58" spans="1:22" s="11" customFormat="1" ht="21.95" customHeight="1" x14ac:dyDescent="0.3">
      <c r="A58" s="35">
        <v>46</v>
      </c>
      <c r="B58" s="6" t="s">
        <v>97</v>
      </c>
      <c r="C58" s="7" t="s">
        <v>98</v>
      </c>
      <c r="D58" s="5" t="s">
        <v>19</v>
      </c>
      <c r="E58" s="5">
        <f t="shared" si="0"/>
        <v>5</v>
      </c>
      <c r="F58" s="9" t="e">
        <f>VLOOKUP(A58,규격서!$A$4:$E$121,6,0)</f>
        <v>#REF!</v>
      </c>
      <c r="G58" s="10" t="e">
        <f t="shared" si="1"/>
        <v>#REF!</v>
      </c>
      <c r="H58" s="4" t="e">
        <f>VLOOKUP(A58,규격서!$A$4:$E$121,8,0)</f>
        <v>#REF!</v>
      </c>
      <c r="I58" s="9" t="e">
        <f t="shared" si="2"/>
        <v>#REF!</v>
      </c>
      <c r="J58" s="4" t="e">
        <f>VLOOKUP(A58,규격서!$A$4:$E$121,10,0)</f>
        <v>#REF!</v>
      </c>
      <c r="K58" s="9" t="e">
        <f t="shared" si="3"/>
        <v>#REF!</v>
      </c>
      <c r="L58" s="4" t="e">
        <f>VLOOKUP(A58,규격서!$A$4:$E$121,12,0)</f>
        <v>#REF!</v>
      </c>
      <c r="M58" s="9" t="e">
        <f t="shared" si="4"/>
        <v>#REF!</v>
      </c>
      <c r="N58" s="23"/>
      <c r="O58" s="23"/>
      <c r="P58" s="23"/>
      <c r="Q58" s="23"/>
      <c r="R58" s="23">
        <v>1</v>
      </c>
      <c r="S58" s="23">
        <v>2</v>
      </c>
      <c r="T58" s="23">
        <v>2</v>
      </c>
      <c r="U58" s="24" t="s">
        <v>525</v>
      </c>
      <c r="V58" s="39" t="s">
        <v>529</v>
      </c>
    </row>
    <row r="59" spans="1:22" s="11" customFormat="1" ht="21.95" customHeight="1" x14ac:dyDescent="0.3">
      <c r="A59" s="35">
        <v>47</v>
      </c>
      <c r="B59" s="6" t="s">
        <v>99</v>
      </c>
      <c r="C59" s="7" t="s">
        <v>100</v>
      </c>
      <c r="D59" s="5" t="s">
        <v>51</v>
      </c>
      <c r="E59" s="5">
        <f t="shared" si="0"/>
        <v>2</v>
      </c>
      <c r="F59" s="9" t="e">
        <f>VLOOKUP(A59,규격서!$A$4:$E$121,6,0)</f>
        <v>#REF!</v>
      </c>
      <c r="G59" s="10" t="e">
        <f t="shared" si="1"/>
        <v>#REF!</v>
      </c>
      <c r="H59" s="4" t="e">
        <f>VLOOKUP(A59,규격서!$A$4:$E$121,8,0)</f>
        <v>#REF!</v>
      </c>
      <c r="I59" s="9" t="e">
        <f t="shared" si="2"/>
        <v>#REF!</v>
      </c>
      <c r="J59" s="4" t="e">
        <f>VLOOKUP(A59,규격서!$A$4:$E$121,10,0)</f>
        <v>#REF!</v>
      </c>
      <c r="K59" s="9" t="e">
        <f t="shared" si="3"/>
        <v>#REF!</v>
      </c>
      <c r="L59" s="4" t="e">
        <f>VLOOKUP(A59,규격서!$A$4:$E$121,12,0)</f>
        <v>#REF!</v>
      </c>
      <c r="M59" s="9" t="e">
        <f t="shared" si="4"/>
        <v>#REF!</v>
      </c>
      <c r="N59" s="23"/>
      <c r="O59" s="23"/>
      <c r="P59" s="23"/>
      <c r="Q59" s="23"/>
      <c r="R59" s="23">
        <v>2</v>
      </c>
      <c r="S59" s="23"/>
      <c r="T59" s="23"/>
      <c r="U59" s="24" t="s">
        <v>525</v>
      </c>
      <c r="V59" s="39" t="s">
        <v>524</v>
      </c>
    </row>
    <row r="60" spans="1:22" s="11" customFormat="1" ht="21.95" customHeight="1" x14ac:dyDescent="0.3">
      <c r="A60" s="35">
        <v>48</v>
      </c>
      <c r="B60" s="6" t="s">
        <v>101</v>
      </c>
      <c r="C60" s="7" t="s">
        <v>102</v>
      </c>
      <c r="D60" s="5" t="s">
        <v>51</v>
      </c>
      <c r="E60" s="5">
        <f t="shared" si="0"/>
        <v>2</v>
      </c>
      <c r="F60" s="9" t="e">
        <f>VLOOKUP(A60,규격서!$A$4:$E$121,6,0)</f>
        <v>#REF!</v>
      </c>
      <c r="G60" s="10" t="e">
        <f t="shared" si="1"/>
        <v>#REF!</v>
      </c>
      <c r="H60" s="4" t="e">
        <f>VLOOKUP(A60,규격서!$A$4:$E$121,8,0)</f>
        <v>#REF!</v>
      </c>
      <c r="I60" s="9" t="e">
        <f t="shared" si="2"/>
        <v>#REF!</v>
      </c>
      <c r="J60" s="4" t="e">
        <f>VLOOKUP(A60,규격서!$A$4:$E$121,10,0)</f>
        <v>#REF!</v>
      </c>
      <c r="K60" s="9" t="e">
        <f t="shared" si="3"/>
        <v>#REF!</v>
      </c>
      <c r="L60" s="4" t="e">
        <f>VLOOKUP(A60,규격서!$A$4:$E$121,12,0)</f>
        <v>#REF!</v>
      </c>
      <c r="M60" s="9" t="e">
        <f t="shared" si="4"/>
        <v>#REF!</v>
      </c>
      <c r="N60" s="23"/>
      <c r="O60" s="23"/>
      <c r="P60" s="23"/>
      <c r="Q60" s="23"/>
      <c r="R60" s="23">
        <v>2</v>
      </c>
      <c r="S60" s="23"/>
      <c r="T60" s="23"/>
      <c r="U60" s="24" t="s">
        <v>525</v>
      </c>
      <c r="V60" s="39" t="s">
        <v>524</v>
      </c>
    </row>
    <row r="61" spans="1:22" s="11" customFormat="1" ht="21.95" customHeight="1" x14ac:dyDescent="0.3">
      <c r="A61" s="36">
        <f>A60</f>
        <v>48</v>
      </c>
      <c r="B61" s="6" t="s">
        <v>101</v>
      </c>
      <c r="C61" s="7" t="s">
        <v>102</v>
      </c>
      <c r="D61" s="5" t="s">
        <v>51</v>
      </c>
      <c r="E61" s="5">
        <f t="shared" si="0"/>
        <v>1</v>
      </c>
      <c r="F61" s="9" t="e">
        <f>VLOOKUP(A61,규격서!$A$4:$E$121,6,0)</f>
        <v>#REF!</v>
      </c>
      <c r="G61" s="10" t="e">
        <f t="shared" si="1"/>
        <v>#REF!</v>
      </c>
      <c r="H61" s="4" t="e">
        <f>VLOOKUP(A61,규격서!$A$4:$E$121,8,0)</f>
        <v>#REF!</v>
      </c>
      <c r="I61" s="9" t="e">
        <f t="shared" si="2"/>
        <v>#REF!</v>
      </c>
      <c r="J61" s="4" t="e">
        <f>VLOOKUP(A61,규격서!$A$4:$E$121,10,0)</f>
        <v>#REF!</v>
      </c>
      <c r="K61" s="9" t="e">
        <f t="shared" si="3"/>
        <v>#REF!</v>
      </c>
      <c r="L61" s="4" t="e">
        <f>VLOOKUP(A61,규격서!$A$4:$E$121,12,0)</f>
        <v>#REF!</v>
      </c>
      <c r="M61" s="9" t="e">
        <f t="shared" si="4"/>
        <v>#REF!</v>
      </c>
      <c r="N61" s="23"/>
      <c r="O61" s="23"/>
      <c r="P61" s="23"/>
      <c r="Q61" s="23"/>
      <c r="R61" s="23"/>
      <c r="S61" s="23">
        <v>1</v>
      </c>
      <c r="T61" s="23"/>
      <c r="U61" s="24" t="s">
        <v>526</v>
      </c>
      <c r="V61" s="39" t="s">
        <v>532</v>
      </c>
    </row>
    <row r="62" spans="1:22" s="11" customFormat="1" ht="21.95" customHeight="1" x14ac:dyDescent="0.3">
      <c r="A62" s="35">
        <v>49</v>
      </c>
      <c r="B62" s="6" t="s">
        <v>103</v>
      </c>
      <c r="C62" s="7" t="s">
        <v>104</v>
      </c>
      <c r="D62" s="5" t="s">
        <v>51</v>
      </c>
      <c r="E62" s="5">
        <f t="shared" si="0"/>
        <v>2</v>
      </c>
      <c r="F62" s="9" t="e">
        <f>VLOOKUP(A62,규격서!$A$4:$E$121,6,0)</f>
        <v>#REF!</v>
      </c>
      <c r="G62" s="10" t="e">
        <f t="shared" si="1"/>
        <v>#REF!</v>
      </c>
      <c r="H62" s="4" t="e">
        <f>VLOOKUP(A62,규격서!$A$4:$E$121,8,0)</f>
        <v>#REF!</v>
      </c>
      <c r="I62" s="9" t="e">
        <f t="shared" si="2"/>
        <v>#REF!</v>
      </c>
      <c r="J62" s="4" t="e">
        <f>VLOOKUP(A62,규격서!$A$4:$E$121,10,0)</f>
        <v>#REF!</v>
      </c>
      <c r="K62" s="9" t="e">
        <f t="shared" si="3"/>
        <v>#REF!</v>
      </c>
      <c r="L62" s="4" t="e">
        <f>VLOOKUP(A62,규격서!$A$4:$E$121,12,0)</f>
        <v>#REF!</v>
      </c>
      <c r="M62" s="9" t="e">
        <f t="shared" si="4"/>
        <v>#REF!</v>
      </c>
      <c r="N62" s="23"/>
      <c r="O62" s="23"/>
      <c r="P62" s="23"/>
      <c r="Q62" s="23"/>
      <c r="R62" s="23">
        <v>2</v>
      </c>
      <c r="S62" s="23"/>
      <c r="T62" s="23"/>
      <c r="U62" s="24" t="s">
        <v>525</v>
      </c>
      <c r="V62" s="39" t="s">
        <v>524</v>
      </c>
    </row>
    <row r="63" spans="1:22" s="11" customFormat="1" ht="21.95" customHeight="1" x14ac:dyDescent="0.3">
      <c r="A63" s="36">
        <f>A62</f>
        <v>49</v>
      </c>
      <c r="B63" s="6" t="s">
        <v>103</v>
      </c>
      <c r="C63" s="7" t="s">
        <v>104</v>
      </c>
      <c r="D63" s="5" t="s">
        <v>51</v>
      </c>
      <c r="E63" s="5">
        <f t="shared" si="0"/>
        <v>1</v>
      </c>
      <c r="F63" s="9" t="e">
        <f>VLOOKUP(A63,규격서!$A$4:$E$121,6,0)</f>
        <v>#REF!</v>
      </c>
      <c r="G63" s="10" t="e">
        <f t="shared" si="1"/>
        <v>#REF!</v>
      </c>
      <c r="H63" s="4" t="e">
        <f>VLOOKUP(A63,규격서!$A$4:$E$121,8,0)</f>
        <v>#REF!</v>
      </c>
      <c r="I63" s="9" t="e">
        <f t="shared" si="2"/>
        <v>#REF!</v>
      </c>
      <c r="J63" s="4" t="e">
        <f>VLOOKUP(A63,규격서!$A$4:$E$121,10,0)</f>
        <v>#REF!</v>
      </c>
      <c r="K63" s="9" t="e">
        <f t="shared" si="3"/>
        <v>#REF!</v>
      </c>
      <c r="L63" s="4" t="e">
        <f>VLOOKUP(A63,규격서!$A$4:$E$121,12,0)</f>
        <v>#REF!</v>
      </c>
      <c r="M63" s="9" t="e">
        <f t="shared" si="4"/>
        <v>#REF!</v>
      </c>
      <c r="N63" s="23"/>
      <c r="O63" s="23"/>
      <c r="P63" s="23"/>
      <c r="Q63" s="23"/>
      <c r="R63" s="23"/>
      <c r="S63" s="23">
        <v>1</v>
      </c>
      <c r="T63" s="23"/>
      <c r="U63" s="24" t="s">
        <v>526</v>
      </c>
      <c r="V63" s="39" t="s">
        <v>532</v>
      </c>
    </row>
    <row r="64" spans="1:22" s="11" customFormat="1" ht="21.95" customHeight="1" x14ac:dyDescent="0.3">
      <c r="A64" s="35">
        <v>50</v>
      </c>
      <c r="B64" s="6" t="s">
        <v>105</v>
      </c>
      <c r="C64" s="7" t="s">
        <v>106</v>
      </c>
      <c r="D64" s="5" t="s">
        <v>10</v>
      </c>
      <c r="E64" s="5">
        <f t="shared" si="0"/>
        <v>1</v>
      </c>
      <c r="F64" s="9" t="e">
        <f>VLOOKUP(A64,규격서!$A$4:$E$121,6,0)</f>
        <v>#REF!</v>
      </c>
      <c r="G64" s="10" t="e">
        <f t="shared" si="1"/>
        <v>#REF!</v>
      </c>
      <c r="H64" s="4" t="e">
        <f>VLOOKUP(A64,규격서!$A$4:$E$121,8,0)</f>
        <v>#REF!</v>
      </c>
      <c r="I64" s="9" t="e">
        <f t="shared" si="2"/>
        <v>#REF!</v>
      </c>
      <c r="J64" s="4" t="e">
        <f>VLOOKUP(A64,규격서!$A$4:$E$121,10,0)</f>
        <v>#REF!</v>
      </c>
      <c r="K64" s="9" t="e">
        <f t="shared" si="3"/>
        <v>#REF!</v>
      </c>
      <c r="L64" s="4" t="e">
        <f>VLOOKUP(A64,규격서!$A$4:$E$121,12,0)</f>
        <v>#REF!</v>
      </c>
      <c r="M64" s="9" t="e">
        <f t="shared" si="4"/>
        <v>#REF!</v>
      </c>
      <c r="N64" s="23"/>
      <c r="O64" s="23"/>
      <c r="P64" s="23"/>
      <c r="Q64" s="23"/>
      <c r="R64" s="23">
        <v>1</v>
      </c>
      <c r="S64" s="23"/>
      <c r="T64" s="23"/>
      <c r="U64" s="24" t="s">
        <v>525</v>
      </c>
      <c r="V64" s="39" t="s">
        <v>524</v>
      </c>
    </row>
    <row r="65" spans="1:22" s="11" customFormat="1" ht="21.95" customHeight="1" x14ac:dyDescent="0.3">
      <c r="A65" s="35">
        <v>51</v>
      </c>
      <c r="B65" s="6" t="s">
        <v>107</v>
      </c>
      <c r="C65" s="7" t="s">
        <v>108</v>
      </c>
      <c r="D65" s="5" t="s">
        <v>10</v>
      </c>
      <c r="E65" s="5">
        <f t="shared" si="0"/>
        <v>1</v>
      </c>
      <c r="F65" s="9" t="e">
        <f>VLOOKUP(A65,규격서!$A$4:$E$121,6,0)</f>
        <v>#REF!</v>
      </c>
      <c r="G65" s="10" t="e">
        <f t="shared" si="1"/>
        <v>#REF!</v>
      </c>
      <c r="H65" s="4" t="e">
        <f>VLOOKUP(A65,규격서!$A$4:$E$121,8,0)</f>
        <v>#REF!</v>
      </c>
      <c r="I65" s="9" t="e">
        <f t="shared" si="2"/>
        <v>#REF!</v>
      </c>
      <c r="J65" s="4" t="e">
        <f>VLOOKUP(A65,규격서!$A$4:$E$121,10,0)</f>
        <v>#REF!</v>
      </c>
      <c r="K65" s="9" t="e">
        <f t="shared" si="3"/>
        <v>#REF!</v>
      </c>
      <c r="L65" s="4" t="e">
        <f>VLOOKUP(A65,규격서!$A$4:$E$121,12,0)</f>
        <v>#REF!</v>
      </c>
      <c r="M65" s="9" t="e">
        <f t="shared" si="4"/>
        <v>#REF!</v>
      </c>
      <c r="N65" s="23"/>
      <c r="O65" s="23"/>
      <c r="P65" s="23"/>
      <c r="Q65" s="23"/>
      <c r="R65" s="23">
        <v>1</v>
      </c>
      <c r="S65" s="23"/>
      <c r="T65" s="23"/>
      <c r="U65" s="24" t="s">
        <v>525</v>
      </c>
      <c r="V65" s="39" t="s">
        <v>524</v>
      </c>
    </row>
    <row r="66" spans="1:22" s="11" customFormat="1" ht="21.95" customHeight="1" x14ac:dyDescent="0.3">
      <c r="A66" s="35">
        <v>52</v>
      </c>
      <c r="B66" s="6" t="s">
        <v>109</v>
      </c>
      <c r="C66" s="7" t="s">
        <v>110</v>
      </c>
      <c r="D66" s="5" t="s">
        <v>10</v>
      </c>
      <c r="E66" s="5">
        <f t="shared" si="0"/>
        <v>1</v>
      </c>
      <c r="F66" s="9" t="e">
        <f>VLOOKUP(A66,규격서!$A$4:$E$121,6,0)</f>
        <v>#REF!</v>
      </c>
      <c r="G66" s="10" t="e">
        <f t="shared" si="1"/>
        <v>#REF!</v>
      </c>
      <c r="H66" s="4" t="e">
        <f>VLOOKUP(A66,규격서!$A$4:$E$121,8,0)</f>
        <v>#REF!</v>
      </c>
      <c r="I66" s="9" t="e">
        <f t="shared" si="2"/>
        <v>#REF!</v>
      </c>
      <c r="J66" s="4" t="e">
        <f>VLOOKUP(A66,규격서!$A$4:$E$121,10,0)</f>
        <v>#REF!</v>
      </c>
      <c r="K66" s="9" t="e">
        <f t="shared" si="3"/>
        <v>#REF!</v>
      </c>
      <c r="L66" s="4" t="e">
        <f>VLOOKUP(A66,규격서!$A$4:$E$121,12,0)</f>
        <v>#REF!</v>
      </c>
      <c r="M66" s="9" t="e">
        <f t="shared" si="4"/>
        <v>#REF!</v>
      </c>
      <c r="N66" s="23"/>
      <c r="O66" s="23"/>
      <c r="P66" s="23"/>
      <c r="Q66" s="23"/>
      <c r="R66" s="23">
        <v>1</v>
      </c>
      <c r="S66" s="23"/>
      <c r="T66" s="23"/>
      <c r="U66" s="24" t="s">
        <v>525</v>
      </c>
      <c r="V66" s="39" t="s">
        <v>524</v>
      </c>
    </row>
    <row r="67" spans="1:22" s="11" customFormat="1" ht="21.95" customHeight="1" x14ac:dyDescent="0.3">
      <c r="A67" s="35">
        <v>53</v>
      </c>
      <c r="B67" s="6" t="s">
        <v>111</v>
      </c>
      <c r="C67" s="7" t="s">
        <v>112</v>
      </c>
      <c r="D67" s="5" t="s">
        <v>10</v>
      </c>
      <c r="E67" s="5">
        <f t="shared" ref="E67:E130" si="8">SUM(N67:T67)</f>
        <v>1</v>
      </c>
      <c r="F67" s="9" t="e">
        <f>VLOOKUP(A67,규격서!$A$4:$E$121,6,0)</f>
        <v>#REF!</v>
      </c>
      <c r="G67" s="10" t="e">
        <f t="shared" ref="G67:G130" si="9">E67*F67</f>
        <v>#REF!</v>
      </c>
      <c r="H67" s="4" t="e">
        <f>VLOOKUP(A67,규격서!$A$4:$E$121,8,0)</f>
        <v>#REF!</v>
      </c>
      <c r="I67" s="9" t="e">
        <f t="shared" ref="I67:I130" si="10">E67*H67</f>
        <v>#REF!</v>
      </c>
      <c r="J67" s="4" t="e">
        <f>VLOOKUP(A67,규격서!$A$4:$E$121,10,0)</f>
        <v>#REF!</v>
      </c>
      <c r="K67" s="9" t="e">
        <f t="shared" ref="K67:K130" si="11">J67*E67</f>
        <v>#REF!</v>
      </c>
      <c r="L67" s="4" t="e">
        <f>VLOOKUP(A67,규격서!$A$4:$E$121,12,0)</f>
        <v>#REF!</v>
      </c>
      <c r="M67" s="9" t="e">
        <f t="shared" ref="M67:M130" si="12">E67*L67</f>
        <v>#REF!</v>
      </c>
      <c r="N67" s="23"/>
      <c r="O67" s="23"/>
      <c r="P67" s="23"/>
      <c r="Q67" s="23"/>
      <c r="R67" s="23">
        <v>1</v>
      </c>
      <c r="S67" s="23"/>
      <c r="T67" s="23"/>
      <c r="U67" s="24" t="s">
        <v>525</v>
      </c>
      <c r="V67" s="39" t="s">
        <v>524</v>
      </c>
    </row>
    <row r="68" spans="1:22" s="11" customFormat="1" ht="21.95" customHeight="1" x14ac:dyDescent="0.3">
      <c r="A68" s="35">
        <v>54</v>
      </c>
      <c r="B68" s="6" t="s">
        <v>113</v>
      </c>
      <c r="C68" s="7" t="s">
        <v>114</v>
      </c>
      <c r="D68" s="5" t="s">
        <v>84</v>
      </c>
      <c r="E68" s="5">
        <f t="shared" si="8"/>
        <v>3</v>
      </c>
      <c r="F68" s="9" t="e">
        <f>VLOOKUP(A68,규격서!$A$4:$E$121,6,0)</f>
        <v>#REF!</v>
      </c>
      <c r="G68" s="10" t="e">
        <f t="shared" si="9"/>
        <v>#REF!</v>
      </c>
      <c r="H68" s="4" t="e">
        <f>VLOOKUP(A68,규격서!$A$4:$E$121,8,0)</f>
        <v>#REF!</v>
      </c>
      <c r="I68" s="9" t="e">
        <f t="shared" si="10"/>
        <v>#REF!</v>
      </c>
      <c r="J68" s="4" t="e">
        <f>VLOOKUP(A68,규격서!$A$4:$E$121,10,0)</f>
        <v>#REF!</v>
      </c>
      <c r="K68" s="9" t="e">
        <f t="shared" si="11"/>
        <v>#REF!</v>
      </c>
      <c r="L68" s="4" t="e">
        <f>VLOOKUP(A68,규격서!$A$4:$E$121,12,0)</f>
        <v>#REF!</v>
      </c>
      <c r="M68" s="9" t="e">
        <f t="shared" si="12"/>
        <v>#REF!</v>
      </c>
      <c r="N68" s="23"/>
      <c r="O68" s="23"/>
      <c r="P68" s="23"/>
      <c r="Q68" s="23"/>
      <c r="R68" s="23">
        <v>3</v>
      </c>
      <c r="S68" s="23"/>
      <c r="T68" s="23"/>
      <c r="U68" s="24" t="s">
        <v>525</v>
      </c>
      <c r="V68" s="39" t="s">
        <v>524</v>
      </c>
    </row>
    <row r="69" spans="1:22" s="11" customFormat="1" ht="21.95" customHeight="1" x14ac:dyDescent="0.3">
      <c r="A69" s="35">
        <v>55</v>
      </c>
      <c r="B69" s="6" t="s">
        <v>115</v>
      </c>
      <c r="C69" s="7" t="s">
        <v>116</v>
      </c>
      <c r="D69" s="5" t="s">
        <v>84</v>
      </c>
      <c r="E69" s="5">
        <f t="shared" si="8"/>
        <v>7</v>
      </c>
      <c r="F69" s="9" t="e">
        <f>VLOOKUP(A69,규격서!$A$4:$E$121,6,0)</f>
        <v>#REF!</v>
      </c>
      <c r="G69" s="10" t="e">
        <f t="shared" si="9"/>
        <v>#REF!</v>
      </c>
      <c r="H69" s="4" t="e">
        <f>VLOOKUP(A69,규격서!$A$4:$E$121,8,0)</f>
        <v>#REF!</v>
      </c>
      <c r="I69" s="9" t="e">
        <f t="shared" si="10"/>
        <v>#REF!</v>
      </c>
      <c r="J69" s="4" t="e">
        <f>VLOOKUP(A69,규격서!$A$4:$E$121,10,0)</f>
        <v>#REF!</v>
      </c>
      <c r="K69" s="9" t="e">
        <f t="shared" si="11"/>
        <v>#REF!</v>
      </c>
      <c r="L69" s="4" t="e">
        <f>VLOOKUP(A69,규격서!$A$4:$E$121,12,0)</f>
        <v>#REF!</v>
      </c>
      <c r="M69" s="9" t="e">
        <f t="shared" si="12"/>
        <v>#REF!</v>
      </c>
      <c r="N69" s="23"/>
      <c r="O69" s="23"/>
      <c r="P69" s="23"/>
      <c r="Q69" s="23"/>
      <c r="R69" s="23">
        <v>3</v>
      </c>
      <c r="S69" s="23">
        <v>1</v>
      </c>
      <c r="T69" s="23">
        <v>3</v>
      </c>
      <c r="U69" s="24" t="s">
        <v>525</v>
      </c>
      <c r="V69" s="39" t="s">
        <v>529</v>
      </c>
    </row>
    <row r="70" spans="1:22" s="11" customFormat="1" ht="21.95" customHeight="1" x14ac:dyDescent="0.3">
      <c r="A70" s="35">
        <v>56</v>
      </c>
      <c r="B70" s="6" t="s">
        <v>117</v>
      </c>
      <c r="C70" s="7" t="s">
        <v>118</v>
      </c>
      <c r="D70" s="5" t="s">
        <v>84</v>
      </c>
      <c r="E70" s="5">
        <f t="shared" si="8"/>
        <v>7</v>
      </c>
      <c r="F70" s="9" t="e">
        <f>VLOOKUP(A70,규격서!$A$4:$E$121,6,0)</f>
        <v>#REF!</v>
      </c>
      <c r="G70" s="10" t="e">
        <f t="shared" si="9"/>
        <v>#REF!</v>
      </c>
      <c r="H70" s="4" t="e">
        <f>VLOOKUP(A70,규격서!$A$4:$E$121,8,0)</f>
        <v>#REF!</v>
      </c>
      <c r="I70" s="9" t="e">
        <f t="shared" si="10"/>
        <v>#REF!</v>
      </c>
      <c r="J70" s="4" t="e">
        <f>VLOOKUP(A70,규격서!$A$4:$E$121,10,0)</f>
        <v>#REF!</v>
      </c>
      <c r="K70" s="9" t="e">
        <f t="shared" si="11"/>
        <v>#REF!</v>
      </c>
      <c r="L70" s="4" t="e">
        <f>VLOOKUP(A70,규격서!$A$4:$E$121,12,0)</f>
        <v>#REF!</v>
      </c>
      <c r="M70" s="9" t="e">
        <f t="shared" si="12"/>
        <v>#REF!</v>
      </c>
      <c r="N70" s="23"/>
      <c r="O70" s="23"/>
      <c r="P70" s="23"/>
      <c r="Q70" s="23"/>
      <c r="R70" s="23">
        <v>5</v>
      </c>
      <c r="S70" s="23"/>
      <c r="T70" s="23">
        <v>2</v>
      </c>
      <c r="U70" s="24" t="s">
        <v>525</v>
      </c>
      <c r="V70" s="39" t="s">
        <v>524</v>
      </c>
    </row>
    <row r="71" spans="1:22" s="11" customFormat="1" ht="21.95" customHeight="1" x14ac:dyDescent="0.3">
      <c r="A71" s="35">
        <v>57</v>
      </c>
      <c r="B71" s="6" t="s">
        <v>119</v>
      </c>
      <c r="C71" s="7" t="s">
        <v>120</v>
      </c>
      <c r="D71" s="5" t="s">
        <v>19</v>
      </c>
      <c r="E71" s="5">
        <f t="shared" si="8"/>
        <v>1</v>
      </c>
      <c r="F71" s="9" t="e">
        <f>VLOOKUP(A71,규격서!$A$4:$E$121,6,0)</f>
        <v>#REF!</v>
      </c>
      <c r="G71" s="10" t="e">
        <f t="shared" si="9"/>
        <v>#REF!</v>
      </c>
      <c r="H71" s="4" t="e">
        <f>VLOOKUP(A71,규격서!$A$4:$E$121,8,0)</f>
        <v>#REF!</v>
      </c>
      <c r="I71" s="9" t="e">
        <f t="shared" si="10"/>
        <v>#REF!</v>
      </c>
      <c r="J71" s="4" t="e">
        <f>VLOOKUP(A71,규격서!$A$4:$E$121,10,0)</f>
        <v>#REF!</v>
      </c>
      <c r="K71" s="9" t="e">
        <f t="shared" si="11"/>
        <v>#REF!</v>
      </c>
      <c r="L71" s="4" t="e">
        <f>VLOOKUP(A71,규격서!$A$4:$E$121,12,0)</f>
        <v>#REF!</v>
      </c>
      <c r="M71" s="9" t="e">
        <f t="shared" si="12"/>
        <v>#REF!</v>
      </c>
      <c r="N71" s="23"/>
      <c r="O71" s="23"/>
      <c r="P71" s="23"/>
      <c r="Q71" s="23"/>
      <c r="R71" s="23">
        <v>1</v>
      </c>
      <c r="S71" s="23"/>
      <c r="T71" s="23"/>
      <c r="U71" s="24" t="s">
        <v>525</v>
      </c>
      <c r="V71" s="39" t="s">
        <v>524</v>
      </c>
    </row>
    <row r="72" spans="1:22" s="11" customFormat="1" ht="21.95" customHeight="1" x14ac:dyDescent="0.3">
      <c r="A72" s="35">
        <v>58</v>
      </c>
      <c r="B72" s="6" t="s">
        <v>121</v>
      </c>
      <c r="C72" s="7" t="s">
        <v>122</v>
      </c>
      <c r="D72" s="5" t="s">
        <v>51</v>
      </c>
      <c r="E72" s="5">
        <f t="shared" si="8"/>
        <v>2</v>
      </c>
      <c r="F72" s="9" t="e">
        <f>VLOOKUP(A72,규격서!$A$4:$E$121,6,0)</f>
        <v>#REF!</v>
      </c>
      <c r="G72" s="10" t="e">
        <f t="shared" si="9"/>
        <v>#REF!</v>
      </c>
      <c r="H72" s="4" t="e">
        <f>VLOOKUP(A72,규격서!$A$4:$E$121,8,0)</f>
        <v>#REF!</v>
      </c>
      <c r="I72" s="9" t="e">
        <f t="shared" si="10"/>
        <v>#REF!</v>
      </c>
      <c r="J72" s="4" t="e">
        <f>VLOOKUP(A72,규격서!$A$4:$E$121,10,0)</f>
        <v>#REF!</v>
      </c>
      <c r="K72" s="9" t="e">
        <f t="shared" si="11"/>
        <v>#REF!</v>
      </c>
      <c r="L72" s="4" t="e">
        <f>VLOOKUP(A72,규격서!$A$4:$E$121,12,0)</f>
        <v>#REF!</v>
      </c>
      <c r="M72" s="9" t="e">
        <f t="shared" si="12"/>
        <v>#REF!</v>
      </c>
      <c r="N72" s="23"/>
      <c r="O72" s="23"/>
      <c r="P72" s="23"/>
      <c r="Q72" s="23"/>
      <c r="R72" s="23"/>
      <c r="S72" s="23">
        <v>2</v>
      </c>
      <c r="T72" s="23"/>
      <c r="U72" s="24" t="s">
        <v>523</v>
      </c>
      <c r="V72" s="39" t="s">
        <v>524</v>
      </c>
    </row>
    <row r="73" spans="1:22" s="11" customFormat="1" ht="21.95" customHeight="1" x14ac:dyDescent="0.3">
      <c r="A73" s="35">
        <v>59</v>
      </c>
      <c r="B73" s="6" t="s">
        <v>123</v>
      </c>
      <c r="C73" s="7" t="s">
        <v>124</v>
      </c>
      <c r="D73" s="5" t="s">
        <v>19</v>
      </c>
      <c r="E73" s="5">
        <f t="shared" si="8"/>
        <v>3</v>
      </c>
      <c r="F73" s="9" t="e">
        <f>VLOOKUP(A73,규격서!$A$4:$E$121,6,0)</f>
        <v>#REF!</v>
      </c>
      <c r="G73" s="10" t="e">
        <f t="shared" si="9"/>
        <v>#REF!</v>
      </c>
      <c r="H73" s="4" t="e">
        <f>VLOOKUP(A73,규격서!$A$4:$E$121,8,0)</f>
        <v>#REF!</v>
      </c>
      <c r="I73" s="9" t="e">
        <f t="shared" si="10"/>
        <v>#REF!</v>
      </c>
      <c r="J73" s="4" t="e">
        <f>VLOOKUP(A73,규격서!$A$4:$E$121,10,0)</f>
        <v>#REF!</v>
      </c>
      <c r="K73" s="9" t="e">
        <f t="shared" si="11"/>
        <v>#REF!</v>
      </c>
      <c r="L73" s="4" t="e">
        <f>VLOOKUP(A73,규격서!$A$4:$E$121,12,0)</f>
        <v>#REF!</v>
      </c>
      <c r="M73" s="9" t="e">
        <f t="shared" si="12"/>
        <v>#REF!</v>
      </c>
      <c r="N73" s="23"/>
      <c r="O73" s="23">
        <v>3</v>
      </c>
      <c r="P73" s="23"/>
      <c r="Q73" s="23"/>
      <c r="R73" s="23"/>
      <c r="S73" s="23"/>
      <c r="T73" s="23"/>
      <c r="U73" s="24" t="s">
        <v>526</v>
      </c>
      <c r="V73" s="39" t="s">
        <v>537</v>
      </c>
    </row>
    <row r="74" spans="1:22" s="11" customFormat="1" ht="21.95" customHeight="1" x14ac:dyDescent="0.3">
      <c r="A74" s="35">
        <v>60</v>
      </c>
      <c r="B74" s="6" t="s">
        <v>125</v>
      </c>
      <c r="C74" s="7" t="s">
        <v>126</v>
      </c>
      <c r="D74" s="5" t="s">
        <v>84</v>
      </c>
      <c r="E74" s="5">
        <f t="shared" si="8"/>
        <v>2</v>
      </c>
      <c r="F74" s="9" t="e">
        <f>VLOOKUP(A74,규격서!$A$4:$E$121,6,0)</f>
        <v>#REF!</v>
      </c>
      <c r="G74" s="10" t="e">
        <f t="shared" si="9"/>
        <v>#REF!</v>
      </c>
      <c r="H74" s="4" t="e">
        <f>VLOOKUP(A74,규격서!$A$4:$E$121,8,0)</f>
        <v>#REF!</v>
      </c>
      <c r="I74" s="9" t="e">
        <f t="shared" si="10"/>
        <v>#REF!</v>
      </c>
      <c r="J74" s="4" t="e">
        <f>VLOOKUP(A74,규격서!$A$4:$E$121,10,0)</f>
        <v>#REF!</v>
      </c>
      <c r="K74" s="9" t="e">
        <f t="shared" si="11"/>
        <v>#REF!</v>
      </c>
      <c r="L74" s="4" t="e">
        <f>VLOOKUP(A74,규격서!$A$4:$E$121,12,0)</f>
        <v>#REF!</v>
      </c>
      <c r="M74" s="9" t="e">
        <f t="shared" si="12"/>
        <v>#REF!</v>
      </c>
      <c r="N74" s="23"/>
      <c r="O74" s="23"/>
      <c r="P74" s="23"/>
      <c r="Q74" s="23"/>
      <c r="R74" s="23">
        <v>1</v>
      </c>
      <c r="S74" s="23"/>
      <c r="T74" s="23">
        <v>1</v>
      </c>
      <c r="U74" s="24" t="s">
        <v>525</v>
      </c>
      <c r="V74" s="39" t="s">
        <v>529</v>
      </c>
    </row>
    <row r="75" spans="1:22" s="11" customFormat="1" ht="21.95" customHeight="1" x14ac:dyDescent="0.3">
      <c r="A75" s="35">
        <v>61</v>
      </c>
      <c r="B75" s="6" t="s">
        <v>127</v>
      </c>
      <c r="C75" s="7" t="s">
        <v>128</v>
      </c>
      <c r="D75" s="5" t="s">
        <v>84</v>
      </c>
      <c r="E75" s="5">
        <f t="shared" si="8"/>
        <v>1</v>
      </c>
      <c r="F75" s="9" t="e">
        <f>VLOOKUP(A75,규격서!$A$4:$E$121,6,0)</f>
        <v>#REF!</v>
      </c>
      <c r="G75" s="10" t="e">
        <f t="shared" si="9"/>
        <v>#REF!</v>
      </c>
      <c r="H75" s="4" t="e">
        <f>VLOOKUP(A75,규격서!$A$4:$E$121,8,0)</f>
        <v>#REF!</v>
      </c>
      <c r="I75" s="9" t="e">
        <f t="shared" si="10"/>
        <v>#REF!</v>
      </c>
      <c r="J75" s="4" t="e">
        <f>VLOOKUP(A75,규격서!$A$4:$E$121,10,0)</f>
        <v>#REF!</v>
      </c>
      <c r="K75" s="9" t="e">
        <f t="shared" si="11"/>
        <v>#REF!</v>
      </c>
      <c r="L75" s="4" t="e">
        <f>VLOOKUP(A75,규격서!$A$4:$E$121,12,0)</f>
        <v>#REF!</v>
      </c>
      <c r="M75" s="9" t="e">
        <f t="shared" si="12"/>
        <v>#REF!</v>
      </c>
      <c r="N75" s="23"/>
      <c r="O75" s="23">
        <v>1</v>
      </c>
      <c r="P75" s="23"/>
      <c r="Q75" s="23"/>
      <c r="R75" s="23"/>
      <c r="S75" s="23"/>
      <c r="T75" s="23"/>
      <c r="U75" s="24" t="s">
        <v>526</v>
      </c>
      <c r="V75" s="39" t="s">
        <v>537</v>
      </c>
    </row>
    <row r="76" spans="1:22" s="11" customFormat="1" ht="21.95" customHeight="1" x14ac:dyDescent="0.3">
      <c r="A76" s="35">
        <v>62</v>
      </c>
      <c r="B76" s="6" t="s">
        <v>129</v>
      </c>
      <c r="C76" s="7" t="s">
        <v>130</v>
      </c>
      <c r="D76" s="5" t="s">
        <v>84</v>
      </c>
      <c r="E76" s="5">
        <f t="shared" si="8"/>
        <v>1</v>
      </c>
      <c r="F76" s="9" t="e">
        <f>VLOOKUP(A76,규격서!$A$4:$E$121,6,0)</f>
        <v>#REF!</v>
      </c>
      <c r="G76" s="10" t="e">
        <f t="shared" si="9"/>
        <v>#REF!</v>
      </c>
      <c r="H76" s="4" t="e">
        <f>VLOOKUP(A76,규격서!$A$4:$E$121,8,0)</f>
        <v>#REF!</v>
      </c>
      <c r="I76" s="9" t="e">
        <f t="shared" si="10"/>
        <v>#REF!</v>
      </c>
      <c r="J76" s="4" t="e">
        <f>VLOOKUP(A76,규격서!$A$4:$E$121,10,0)</f>
        <v>#REF!</v>
      </c>
      <c r="K76" s="9" t="e">
        <f t="shared" si="11"/>
        <v>#REF!</v>
      </c>
      <c r="L76" s="4" t="e">
        <f>VLOOKUP(A76,규격서!$A$4:$E$121,12,0)</f>
        <v>#REF!</v>
      </c>
      <c r="M76" s="9" t="e">
        <f t="shared" si="12"/>
        <v>#REF!</v>
      </c>
      <c r="N76" s="23"/>
      <c r="O76" s="23">
        <v>1</v>
      </c>
      <c r="P76" s="23"/>
      <c r="Q76" s="23"/>
      <c r="R76" s="23"/>
      <c r="S76" s="23"/>
      <c r="T76" s="23"/>
      <c r="U76" s="24" t="s">
        <v>526</v>
      </c>
      <c r="V76" s="39" t="s">
        <v>537</v>
      </c>
    </row>
    <row r="77" spans="1:22" s="11" customFormat="1" ht="21.95" customHeight="1" x14ac:dyDescent="0.3">
      <c r="A77" s="35">
        <v>63</v>
      </c>
      <c r="B77" s="6" t="s">
        <v>131</v>
      </c>
      <c r="C77" s="7" t="s">
        <v>132</v>
      </c>
      <c r="D77" s="5" t="s">
        <v>84</v>
      </c>
      <c r="E77" s="5">
        <f t="shared" si="8"/>
        <v>1</v>
      </c>
      <c r="F77" s="9" t="e">
        <f>VLOOKUP(A77,규격서!$A$4:$E$121,6,0)</f>
        <v>#REF!</v>
      </c>
      <c r="G77" s="10" t="e">
        <f t="shared" si="9"/>
        <v>#REF!</v>
      </c>
      <c r="H77" s="4" t="e">
        <f>VLOOKUP(A77,규격서!$A$4:$E$121,8,0)</f>
        <v>#REF!</v>
      </c>
      <c r="I77" s="9" t="e">
        <f t="shared" si="10"/>
        <v>#REF!</v>
      </c>
      <c r="J77" s="4" t="e">
        <f>VLOOKUP(A77,규격서!$A$4:$E$121,10,0)</f>
        <v>#REF!</v>
      </c>
      <c r="K77" s="9" t="e">
        <f t="shared" si="11"/>
        <v>#REF!</v>
      </c>
      <c r="L77" s="4" t="e">
        <f>VLOOKUP(A77,규격서!$A$4:$E$121,12,0)</f>
        <v>#REF!</v>
      </c>
      <c r="M77" s="9" t="e">
        <f t="shared" si="12"/>
        <v>#REF!</v>
      </c>
      <c r="N77" s="23"/>
      <c r="O77" s="23">
        <v>1</v>
      </c>
      <c r="P77" s="23"/>
      <c r="Q77" s="23"/>
      <c r="R77" s="23"/>
      <c r="S77" s="23"/>
      <c r="T77" s="23"/>
      <c r="U77" s="24" t="s">
        <v>526</v>
      </c>
      <c r="V77" s="39" t="s">
        <v>537</v>
      </c>
    </row>
    <row r="78" spans="1:22" s="11" customFormat="1" ht="21.95" customHeight="1" x14ac:dyDescent="0.3">
      <c r="A78" s="35">
        <v>64</v>
      </c>
      <c r="B78" s="6" t="s">
        <v>133</v>
      </c>
      <c r="C78" s="7" t="s">
        <v>134</v>
      </c>
      <c r="D78" s="5" t="s">
        <v>84</v>
      </c>
      <c r="E78" s="5">
        <f t="shared" si="8"/>
        <v>1</v>
      </c>
      <c r="F78" s="9" t="e">
        <f>VLOOKUP(A78,규격서!$A$4:$E$121,6,0)</f>
        <v>#REF!</v>
      </c>
      <c r="G78" s="10" t="e">
        <f t="shared" si="9"/>
        <v>#REF!</v>
      </c>
      <c r="H78" s="4" t="e">
        <f>VLOOKUP(A78,규격서!$A$4:$E$121,8,0)</f>
        <v>#REF!</v>
      </c>
      <c r="I78" s="9" t="e">
        <f t="shared" si="10"/>
        <v>#REF!</v>
      </c>
      <c r="J78" s="4" t="e">
        <f>VLOOKUP(A78,규격서!$A$4:$E$121,10,0)</f>
        <v>#REF!</v>
      </c>
      <c r="K78" s="9" t="e">
        <f t="shared" si="11"/>
        <v>#REF!</v>
      </c>
      <c r="L78" s="4" t="e">
        <f>VLOOKUP(A78,규격서!$A$4:$E$121,12,0)</f>
        <v>#REF!</v>
      </c>
      <c r="M78" s="9" t="e">
        <f t="shared" si="12"/>
        <v>#REF!</v>
      </c>
      <c r="N78" s="23"/>
      <c r="O78" s="23">
        <v>1</v>
      </c>
      <c r="P78" s="23"/>
      <c r="Q78" s="23"/>
      <c r="R78" s="23"/>
      <c r="S78" s="23"/>
      <c r="T78" s="23"/>
      <c r="U78" s="24" t="s">
        <v>526</v>
      </c>
      <c r="V78" s="39" t="s">
        <v>537</v>
      </c>
    </row>
    <row r="79" spans="1:22" s="11" customFormat="1" ht="21.95" customHeight="1" x14ac:dyDescent="0.3">
      <c r="A79" s="35">
        <v>65</v>
      </c>
      <c r="B79" s="6" t="s">
        <v>135</v>
      </c>
      <c r="C79" s="7" t="s">
        <v>136</v>
      </c>
      <c r="D79" s="5" t="s">
        <v>84</v>
      </c>
      <c r="E79" s="5">
        <f t="shared" si="8"/>
        <v>2</v>
      </c>
      <c r="F79" s="9" t="e">
        <f>VLOOKUP(A79,규격서!$A$4:$E$121,6,0)</f>
        <v>#REF!</v>
      </c>
      <c r="G79" s="10" t="e">
        <f t="shared" si="9"/>
        <v>#REF!</v>
      </c>
      <c r="H79" s="4" t="e">
        <f>VLOOKUP(A79,규격서!$A$4:$E$121,8,0)</f>
        <v>#REF!</v>
      </c>
      <c r="I79" s="9" t="e">
        <f t="shared" si="10"/>
        <v>#REF!</v>
      </c>
      <c r="J79" s="4" t="e">
        <f>VLOOKUP(A79,규격서!$A$4:$E$121,10,0)</f>
        <v>#REF!</v>
      </c>
      <c r="K79" s="9" t="e">
        <f t="shared" si="11"/>
        <v>#REF!</v>
      </c>
      <c r="L79" s="4" t="e">
        <f>VLOOKUP(A79,규격서!$A$4:$E$121,12,0)</f>
        <v>#REF!</v>
      </c>
      <c r="M79" s="9" t="e">
        <f t="shared" si="12"/>
        <v>#REF!</v>
      </c>
      <c r="N79" s="23"/>
      <c r="O79" s="23">
        <v>2</v>
      </c>
      <c r="P79" s="23"/>
      <c r="Q79" s="23"/>
      <c r="R79" s="23"/>
      <c r="S79" s="23"/>
      <c r="T79" s="23"/>
      <c r="U79" s="24" t="s">
        <v>526</v>
      </c>
      <c r="V79" s="39" t="s">
        <v>537</v>
      </c>
    </row>
    <row r="80" spans="1:22" s="11" customFormat="1" ht="21.95" customHeight="1" x14ac:dyDescent="0.3">
      <c r="A80" s="35">
        <v>66</v>
      </c>
      <c r="B80" s="6" t="s">
        <v>137</v>
      </c>
      <c r="C80" s="7" t="s">
        <v>138</v>
      </c>
      <c r="D80" s="5" t="s">
        <v>84</v>
      </c>
      <c r="E80" s="5">
        <f t="shared" si="8"/>
        <v>2</v>
      </c>
      <c r="F80" s="9" t="e">
        <f>VLOOKUP(A80,규격서!$A$4:$E$121,6,0)</f>
        <v>#REF!</v>
      </c>
      <c r="G80" s="10" t="e">
        <f t="shared" si="9"/>
        <v>#REF!</v>
      </c>
      <c r="H80" s="4" t="e">
        <f>VLOOKUP(A80,규격서!$A$4:$E$121,8,0)</f>
        <v>#REF!</v>
      </c>
      <c r="I80" s="9" t="e">
        <f t="shared" si="10"/>
        <v>#REF!</v>
      </c>
      <c r="J80" s="4" t="e">
        <f>VLOOKUP(A80,규격서!$A$4:$E$121,10,0)</f>
        <v>#REF!</v>
      </c>
      <c r="K80" s="9" t="e">
        <f t="shared" si="11"/>
        <v>#REF!</v>
      </c>
      <c r="L80" s="4" t="e">
        <f>VLOOKUP(A80,규격서!$A$4:$E$121,12,0)</f>
        <v>#REF!</v>
      </c>
      <c r="M80" s="9" t="e">
        <f t="shared" si="12"/>
        <v>#REF!</v>
      </c>
      <c r="N80" s="23"/>
      <c r="O80" s="23">
        <v>2</v>
      </c>
      <c r="P80" s="23"/>
      <c r="Q80" s="23"/>
      <c r="R80" s="23"/>
      <c r="S80" s="23"/>
      <c r="T80" s="23"/>
      <c r="U80" s="24" t="s">
        <v>526</v>
      </c>
      <c r="V80" s="39" t="s">
        <v>537</v>
      </c>
    </row>
    <row r="81" spans="1:22" s="11" customFormat="1" ht="21.95" customHeight="1" x14ac:dyDescent="0.3">
      <c r="A81" s="35">
        <v>67</v>
      </c>
      <c r="B81" s="6" t="s">
        <v>139</v>
      </c>
      <c r="C81" s="7" t="s">
        <v>140</v>
      </c>
      <c r="D81" s="5" t="s">
        <v>84</v>
      </c>
      <c r="E81" s="5">
        <f t="shared" si="8"/>
        <v>1</v>
      </c>
      <c r="F81" s="9" t="e">
        <f>VLOOKUP(A81,규격서!$A$4:$E$121,6,0)</f>
        <v>#REF!</v>
      </c>
      <c r="G81" s="10" t="e">
        <f t="shared" si="9"/>
        <v>#REF!</v>
      </c>
      <c r="H81" s="4" t="e">
        <f>VLOOKUP(A81,규격서!$A$4:$E$121,8,0)</f>
        <v>#REF!</v>
      </c>
      <c r="I81" s="9" t="e">
        <f t="shared" si="10"/>
        <v>#REF!</v>
      </c>
      <c r="J81" s="4" t="e">
        <f>VLOOKUP(A81,규격서!$A$4:$E$121,10,0)</f>
        <v>#REF!</v>
      </c>
      <c r="K81" s="9" t="e">
        <f t="shared" si="11"/>
        <v>#REF!</v>
      </c>
      <c r="L81" s="4" t="e">
        <f>VLOOKUP(A81,규격서!$A$4:$E$121,12,0)</f>
        <v>#REF!</v>
      </c>
      <c r="M81" s="9" t="e">
        <f t="shared" si="12"/>
        <v>#REF!</v>
      </c>
      <c r="N81" s="23"/>
      <c r="O81" s="23">
        <v>1</v>
      </c>
      <c r="P81" s="23"/>
      <c r="Q81" s="23"/>
      <c r="R81" s="23"/>
      <c r="S81" s="23"/>
      <c r="T81" s="23"/>
      <c r="U81" s="24" t="s">
        <v>526</v>
      </c>
      <c r="V81" s="39" t="s">
        <v>537</v>
      </c>
    </row>
    <row r="82" spans="1:22" s="11" customFormat="1" ht="21.95" customHeight="1" x14ac:dyDescent="0.3">
      <c r="A82" s="35">
        <v>68</v>
      </c>
      <c r="B82" s="6" t="s">
        <v>141</v>
      </c>
      <c r="C82" s="7" t="s">
        <v>142</v>
      </c>
      <c r="D82" s="5" t="s">
        <v>84</v>
      </c>
      <c r="E82" s="5">
        <f t="shared" si="8"/>
        <v>1</v>
      </c>
      <c r="F82" s="9" t="e">
        <f>VLOOKUP(A82,규격서!$A$4:$E$121,6,0)</f>
        <v>#REF!</v>
      </c>
      <c r="G82" s="10" t="e">
        <f t="shared" si="9"/>
        <v>#REF!</v>
      </c>
      <c r="H82" s="4" t="e">
        <f>VLOOKUP(A82,규격서!$A$4:$E$121,8,0)</f>
        <v>#REF!</v>
      </c>
      <c r="I82" s="9" t="e">
        <f t="shared" si="10"/>
        <v>#REF!</v>
      </c>
      <c r="J82" s="4" t="e">
        <f>VLOOKUP(A82,규격서!$A$4:$E$121,10,0)</f>
        <v>#REF!</v>
      </c>
      <c r="K82" s="9" t="e">
        <f t="shared" si="11"/>
        <v>#REF!</v>
      </c>
      <c r="L82" s="4" t="e">
        <f>VLOOKUP(A82,규격서!$A$4:$E$121,12,0)</f>
        <v>#REF!</v>
      </c>
      <c r="M82" s="9" t="e">
        <f t="shared" si="12"/>
        <v>#REF!</v>
      </c>
      <c r="N82" s="23"/>
      <c r="O82" s="23">
        <v>1</v>
      </c>
      <c r="P82" s="23"/>
      <c r="Q82" s="23"/>
      <c r="R82" s="23"/>
      <c r="S82" s="23"/>
      <c r="T82" s="23"/>
      <c r="U82" s="24" t="s">
        <v>526</v>
      </c>
      <c r="V82" s="39" t="s">
        <v>537</v>
      </c>
    </row>
    <row r="83" spans="1:22" s="11" customFormat="1" ht="21.95" customHeight="1" x14ac:dyDescent="0.3">
      <c r="A83" s="35">
        <v>69</v>
      </c>
      <c r="B83" s="6" t="s">
        <v>143</v>
      </c>
      <c r="C83" s="7" t="s">
        <v>144</v>
      </c>
      <c r="D83" s="5" t="s">
        <v>84</v>
      </c>
      <c r="E83" s="5">
        <f t="shared" si="8"/>
        <v>1</v>
      </c>
      <c r="F83" s="9" t="e">
        <f>VLOOKUP(A83,규격서!$A$4:$E$121,6,0)</f>
        <v>#REF!</v>
      </c>
      <c r="G83" s="10" t="e">
        <f t="shared" si="9"/>
        <v>#REF!</v>
      </c>
      <c r="H83" s="4" t="e">
        <f>VLOOKUP(A83,규격서!$A$4:$E$121,8,0)</f>
        <v>#REF!</v>
      </c>
      <c r="I83" s="9" t="e">
        <f t="shared" si="10"/>
        <v>#REF!</v>
      </c>
      <c r="J83" s="4" t="e">
        <f>VLOOKUP(A83,규격서!$A$4:$E$121,10,0)</f>
        <v>#REF!</v>
      </c>
      <c r="K83" s="9" t="e">
        <f t="shared" si="11"/>
        <v>#REF!</v>
      </c>
      <c r="L83" s="4" t="e">
        <f>VLOOKUP(A83,규격서!$A$4:$E$121,12,0)</f>
        <v>#REF!</v>
      </c>
      <c r="M83" s="9" t="e">
        <f t="shared" si="12"/>
        <v>#REF!</v>
      </c>
      <c r="N83" s="23"/>
      <c r="O83" s="23">
        <v>1</v>
      </c>
      <c r="P83" s="23"/>
      <c r="Q83" s="23"/>
      <c r="R83" s="23"/>
      <c r="S83" s="23"/>
      <c r="T83" s="23"/>
      <c r="U83" s="24" t="s">
        <v>526</v>
      </c>
      <c r="V83" s="39" t="s">
        <v>537</v>
      </c>
    </row>
    <row r="84" spans="1:22" s="11" customFormat="1" ht="21.95" customHeight="1" x14ac:dyDescent="0.3">
      <c r="A84" s="35">
        <v>70</v>
      </c>
      <c r="B84" s="6" t="s">
        <v>145</v>
      </c>
      <c r="C84" s="7" t="s">
        <v>146</v>
      </c>
      <c r="D84" s="5" t="s">
        <v>84</v>
      </c>
      <c r="E84" s="5">
        <f t="shared" si="8"/>
        <v>2</v>
      </c>
      <c r="F84" s="9" t="e">
        <f>VLOOKUP(A84,규격서!$A$4:$E$121,6,0)</f>
        <v>#REF!</v>
      </c>
      <c r="G84" s="10" t="e">
        <f t="shared" si="9"/>
        <v>#REF!</v>
      </c>
      <c r="H84" s="4" t="e">
        <f>VLOOKUP(A84,규격서!$A$4:$E$121,8,0)</f>
        <v>#REF!</v>
      </c>
      <c r="I84" s="9" t="e">
        <f t="shared" si="10"/>
        <v>#REF!</v>
      </c>
      <c r="J84" s="4" t="e">
        <f>VLOOKUP(A84,규격서!$A$4:$E$121,10,0)</f>
        <v>#REF!</v>
      </c>
      <c r="K84" s="9" t="e">
        <f t="shared" si="11"/>
        <v>#REF!</v>
      </c>
      <c r="L84" s="4" t="e">
        <f>VLOOKUP(A84,규격서!$A$4:$E$121,12,0)</f>
        <v>#REF!</v>
      </c>
      <c r="M84" s="9" t="e">
        <f t="shared" si="12"/>
        <v>#REF!</v>
      </c>
      <c r="N84" s="23"/>
      <c r="O84" s="23">
        <v>2</v>
      </c>
      <c r="P84" s="23"/>
      <c r="Q84" s="23"/>
      <c r="R84" s="23"/>
      <c r="S84" s="23"/>
      <c r="T84" s="23"/>
      <c r="U84" s="24" t="s">
        <v>526</v>
      </c>
      <c r="V84" s="39" t="s">
        <v>537</v>
      </c>
    </row>
    <row r="85" spans="1:22" s="11" customFormat="1" ht="21.95" customHeight="1" x14ac:dyDescent="0.3">
      <c r="A85" s="35">
        <v>71</v>
      </c>
      <c r="B85" s="6" t="s">
        <v>147</v>
      </c>
      <c r="C85" s="7" t="s">
        <v>148</v>
      </c>
      <c r="D85" s="5" t="s">
        <v>84</v>
      </c>
      <c r="E85" s="5">
        <f t="shared" si="8"/>
        <v>3</v>
      </c>
      <c r="F85" s="9" t="e">
        <f>VLOOKUP(A85,규격서!$A$4:$E$121,6,0)</f>
        <v>#REF!</v>
      </c>
      <c r="G85" s="10" t="e">
        <f t="shared" si="9"/>
        <v>#REF!</v>
      </c>
      <c r="H85" s="4" t="e">
        <f>VLOOKUP(A85,규격서!$A$4:$E$121,8,0)</f>
        <v>#REF!</v>
      </c>
      <c r="I85" s="9" t="e">
        <f t="shared" si="10"/>
        <v>#REF!</v>
      </c>
      <c r="J85" s="4" t="e">
        <f>VLOOKUP(A85,규격서!$A$4:$E$121,10,0)</f>
        <v>#REF!</v>
      </c>
      <c r="K85" s="9" t="e">
        <f t="shared" si="11"/>
        <v>#REF!</v>
      </c>
      <c r="L85" s="4" t="e">
        <f>VLOOKUP(A85,규격서!$A$4:$E$121,12,0)</f>
        <v>#REF!</v>
      </c>
      <c r="M85" s="9" t="e">
        <f t="shared" si="12"/>
        <v>#REF!</v>
      </c>
      <c r="N85" s="23"/>
      <c r="O85" s="23"/>
      <c r="P85" s="23"/>
      <c r="Q85" s="23"/>
      <c r="R85" s="23">
        <v>2</v>
      </c>
      <c r="S85" s="23"/>
      <c r="T85" s="23">
        <v>1</v>
      </c>
      <c r="U85" s="24" t="s">
        <v>525</v>
      </c>
      <c r="V85" s="39" t="s">
        <v>529</v>
      </c>
    </row>
    <row r="86" spans="1:22" s="11" customFormat="1" ht="21.95" customHeight="1" x14ac:dyDescent="0.3">
      <c r="A86" s="35">
        <v>72</v>
      </c>
      <c r="B86" s="6" t="s">
        <v>149</v>
      </c>
      <c r="C86" s="7" t="s">
        <v>150</v>
      </c>
      <c r="D86" s="5" t="s">
        <v>84</v>
      </c>
      <c r="E86" s="5">
        <f t="shared" si="8"/>
        <v>5</v>
      </c>
      <c r="F86" s="9" t="e">
        <f>VLOOKUP(A86,규격서!$A$4:$E$121,6,0)</f>
        <v>#REF!</v>
      </c>
      <c r="G86" s="10" t="e">
        <f t="shared" si="9"/>
        <v>#REF!</v>
      </c>
      <c r="H86" s="4" t="e">
        <f>VLOOKUP(A86,규격서!$A$4:$E$121,8,0)</f>
        <v>#REF!</v>
      </c>
      <c r="I86" s="9" t="e">
        <f t="shared" si="10"/>
        <v>#REF!</v>
      </c>
      <c r="J86" s="4" t="e">
        <f>VLOOKUP(A86,규격서!$A$4:$E$121,10,0)</f>
        <v>#REF!</v>
      </c>
      <c r="K86" s="9" t="e">
        <f t="shared" si="11"/>
        <v>#REF!</v>
      </c>
      <c r="L86" s="4" t="e">
        <f>VLOOKUP(A86,규격서!$A$4:$E$121,12,0)</f>
        <v>#REF!</v>
      </c>
      <c r="M86" s="9" t="e">
        <f t="shared" si="12"/>
        <v>#REF!</v>
      </c>
      <c r="N86" s="23"/>
      <c r="O86" s="23"/>
      <c r="P86" s="23"/>
      <c r="Q86" s="23"/>
      <c r="R86" s="23">
        <v>2</v>
      </c>
      <c r="S86" s="23"/>
      <c r="T86" s="23">
        <v>3</v>
      </c>
      <c r="U86" s="24" t="s">
        <v>525</v>
      </c>
      <c r="V86" s="39" t="s">
        <v>529</v>
      </c>
    </row>
    <row r="87" spans="1:22" s="11" customFormat="1" ht="21.95" customHeight="1" x14ac:dyDescent="0.3">
      <c r="A87" s="35">
        <v>73</v>
      </c>
      <c r="B87" s="6" t="s">
        <v>151</v>
      </c>
      <c r="C87" s="7" t="s">
        <v>152</v>
      </c>
      <c r="D87" s="5" t="s">
        <v>84</v>
      </c>
      <c r="E87" s="5">
        <f t="shared" si="8"/>
        <v>5</v>
      </c>
      <c r="F87" s="9" t="e">
        <f>VLOOKUP(A87,규격서!$A$4:$E$121,6,0)</f>
        <v>#REF!</v>
      </c>
      <c r="G87" s="10" t="e">
        <f t="shared" si="9"/>
        <v>#REF!</v>
      </c>
      <c r="H87" s="4" t="e">
        <f>VLOOKUP(A87,규격서!$A$4:$E$121,8,0)</f>
        <v>#REF!</v>
      </c>
      <c r="I87" s="9" t="e">
        <f t="shared" si="10"/>
        <v>#REF!</v>
      </c>
      <c r="J87" s="4" t="e">
        <f>VLOOKUP(A87,규격서!$A$4:$E$121,10,0)</f>
        <v>#REF!</v>
      </c>
      <c r="K87" s="9" t="e">
        <f t="shared" si="11"/>
        <v>#REF!</v>
      </c>
      <c r="L87" s="4" t="e">
        <f>VLOOKUP(A87,규격서!$A$4:$E$121,12,0)</f>
        <v>#REF!</v>
      </c>
      <c r="M87" s="9" t="e">
        <f t="shared" si="12"/>
        <v>#REF!</v>
      </c>
      <c r="N87" s="23"/>
      <c r="O87" s="23"/>
      <c r="P87" s="23"/>
      <c r="Q87" s="23"/>
      <c r="R87" s="23">
        <v>2</v>
      </c>
      <c r="S87" s="23"/>
      <c r="T87" s="23">
        <v>3</v>
      </c>
      <c r="U87" s="24" t="s">
        <v>525</v>
      </c>
      <c r="V87" s="39" t="s">
        <v>529</v>
      </c>
    </row>
    <row r="88" spans="1:22" s="11" customFormat="1" ht="21.95" customHeight="1" x14ac:dyDescent="0.3">
      <c r="A88" s="35">
        <v>74</v>
      </c>
      <c r="B88" s="6" t="s">
        <v>153</v>
      </c>
      <c r="C88" s="7" t="s">
        <v>154</v>
      </c>
      <c r="D88" s="5" t="s">
        <v>84</v>
      </c>
      <c r="E88" s="5">
        <f t="shared" si="8"/>
        <v>3</v>
      </c>
      <c r="F88" s="9" t="e">
        <f>VLOOKUP(A88,규격서!$A$4:$E$121,6,0)</f>
        <v>#REF!</v>
      </c>
      <c r="G88" s="10" t="e">
        <f t="shared" si="9"/>
        <v>#REF!</v>
      </c>
      <c r="H88" s="4" t="e">
        <f>VLOOKUP(A88,규격서!$A$4:$E$121,8,0)</f>
        <v>#REF!</v>
      </c>
      <c r="I88" s="9" t="e">
        <f t="shared" si="10"/>
        <v>#REF!</v>
      </c>
      <c r="J88" s="4" t="e">
        <f>VLOOKUP(A88,규격서!$A$4:$E$121,10,0)</f>
        <v>#REF!</v>
      </c>
      <c r="K88" s="9" t="e">
        <f t="shared" si="11"/>
        <v>#REF!</v>
      </c>
      <c r="L88" s="4" t="e">
        <f>VLOOKUP(A88,규격서!$A$4:$E$121,12,0)</f>
        <v>#REF!</v>
      </c>
      <c r="M88" s="9" t="e">
        <f t="shared" si="12"/>
        <v>#REF!</v>
      </c>
      <c r="N88" s="23"/>
      <c r="O88" s="23"/>
      <c r="P88" s="23"/>
      <c r="Q88" s="23"/>
      <c r="R88" s="23">
        <v>3</v>
      </c>
      <c r="S88" s="23"/>
      <c r="T88" s="23"/>
      <c r="U88" s="24" t="s">
        <v>525</v>
      </c>
      <c r="V88" s="39" t="s">
        <v>529</v>
      </c>
    </row>
    <row r="89" spans="1:22" s="11" customFormat="1" ht="21.95" customHeight="1" x14ac:dyDescent="0.3">
      <c r="A89" s="35">
        <v>75</v>
      </c>
      <c r="B89" s="6" t="s">
        <v>155</v>
      </c>
      <c r="C89" s="7" t="s">
        <v>156</v>
      </c>
      <c r="D89" s="5" t="s">
        <v>84</v>
      </c>
      <c r="E89" s="5">
        <f t="shared" si="8"/>
        <v>6</v>
      </c>
      <c r="F89" s="9" t="e">
        <f>VLOOKUP(A89,규격서!$A$4:$E$121,6,0)</f>
        <v>#REF!</v>
      </c>
      <c r="G89" s="10" t="e">
        <f t="shared" si="9"/>
        <v>#REF!</v>
      </c>
      <c r="H89" s="4" t="e">
        <f>VLOOKUP(A89,규격서!$A$4:$E$121,8,0)</f>
        <v>#REF!</v>
      </c>
      <c r="I89" s="9" t="e">
        <f t="shared" si="10"/>
        <v>#REF!</v>
      </c>
      <c r="J89" s="4" t="e">
        <f>VLOOKUP(A89,규격서!$A$4:$E$121,10,0)</f>
        <v>#REF!</v>
      </c>
      <c r="K89" s="9" t="e">
        <f t="shared" si="11"/>
        <v>#REF!</v>
      </c>
      <c r="L89" s="4" t="e">
        <f>VLOOKUP(A89,규격서!$A$4:$E$121,12,0)</f>
        <v>#REF!</v>
      </c>
      <c r="M89" s="9" t="e">
        <f t="shared" si="12"/>
        <v>#REF!</v>
      </c>
      <c r="N89" s="23"/>
      <c r="O89" s="23"/>
      <c r="P89" s="23"/>
      <c r="Q89" s="23"/>
      <c r="R89" s="23">
        <v>3</v>
      </c>
      <c r="S89" s="23"/>
      <c r="T89" s="23">
        <v>3</v>
      </c>
      <c r="U89" s="24" t="s">
        <v>525</v>
      </c>
      <c r="V89" s="39" t="s">
        <v>529</v>
      </c>
    </row>
    <row r="90" spans="1:22" s="11" customFormat="1" ht="21.95" customHeight="1" x14ac:dyDescent="0.3">
      <c r="A90" s="35">
        <v>76</v>
      </c>
      <c r="B90" s="6" t="s">
        <v>157</v>
      </c>
      <c r="C90" s="7" t="s">
        <v>158</v>
      </c>
      <c r="D90" s="5" t="s">
        <v>19</v>
      </c>
      <c r="E90" s="5">
        <f t="shared" si="8"/>
        <v>3</v>
      </c>
      <c r="F90" s="9" t="e">
        <f>VLOOKUP(A90,규격서!$A$4:$E$121,6,0)</f>
        <v>#REF!</v>
      </c>
      <c r="G90" s="10" t="e">
        <f t="shared" si="9"/>
        <v>#REF!</v>
      </c>
      <c r="H90" s="4" t="e">
        <f>VLOOKUP(A90,규격서!$A$4:$E$121,8,0)</f>
        <v>#REF!</v>
      </c>
      <c r="I90" s="9" t="e">
        <f t="shared" si="10"/>
        <v>#REF!</v>
      </c>
      <c r="J90" s="4" t="e">
        <f>VLOOKUP(A90,규격서!$A$4:$E$121,10,0)</f>
        <v>#REF!</v>
      </c>
      <c r="K90" s="9" t="e">
        <f t="shared" si="11"/>
        <v>#REF!</v>
      </c>
      <c r="L90" s="4" t="e">
        <f>VLOOKUP(A90,규격서!$A$4:$E$121,12,0)</f>
        <v>#REF!</v>
      </c>
      <c r="M90" s="9" t="e">
        <f t="shared" si="12"/>
        <v>#REF!</v>
      </c>
      <c r="N90" s="23"/>
      <c r="O90" s="23">
        <v>3</v>
      </c>
      <c r="P90" s="23"/>
      <c r="Q90" s="23"/>
      <c r="R90" s="23"/>
      <c r="S90" s="23"/>
      <c r="T90" s="23"/>
      <c r="U90" s="24" t="s">
        <v>526</v>
      </c>
      <c r="V90" s="39" t="s">
        <v>537</v>
      </c>
    </row>
    <row r="91" spans="1:22" s="11" customFormat="1" ht="21.95" customHeight="1" x14ac:dyDescent="0.3">
      <c r="A91" s="35">
        <v>77</v>
      </c>
      <c r="B91" s="6" t="s">
        <v>159</v>
      </c>
      <c r="C91" s="7" t="s">
        <v>160</v>
      </c>
      <c r="D91" s="5" t="s">
        <v>19</v>
      </c>
      <c r="E91" s="5">
        <f t="shared" si="8"/>
        <v>4</v>
      </c>
      <c r="F91" s="9" t="e">
        <f>VLOOKUP(A91,규격서!$A$4:$E$121,6,0)</f>
        <v>#REF!</v>
      </c>
      <c r="G91" s="10" t="e">
        <f t="shared" si="9"/>
        <v>#REF!</v>
      </c>
      <c r="H91" s="4" t="e">
        <f>VLOOKUP(A91,규격서!$A$4:$E$121,8,0)</f>
        <v>#REF!</v>
      </c>
      <c r="I91" s="9" t="e">
        <f t="shared" si="10"/>
        <v>#REF!</v>
      </c>
      <c r="J91" s="4" t="e">
        <f>VLOOKUP(A91,규격서!$A$4:$E$121,10,0)</f>
        <v>#REF!</v>
      </c>
      <c r="K91" s="9" t="e">
        <f t="shared" si="11"/>
        <v>#REF!</v>
      </c>
      <c r="L91" s="4" t="e">
        <f>VLOOKUP(A91,규격서!$A$4:$E$121,12,0)</f>
        <v>#REF!</v>
      </c>
      <c r="M91" s="9" t="e">
        <f t="shared" si="12"/>
        <v>#REF!</v>
      </c>
      <c r="N91" s="23"/>
      <c r="O91" s="23">
        <v>4</v>
      </c>
      <c r="P91" s="23"/>
      <c r="Q91" s="23"/>
      <c r="R91" s="23"/>
      <c r="S91" s="23"/>
      <c r="T91" s="23"/>
      <c r="U91" s="24" t="s">
        <v>526</v>
      </c>
      <c r="V91" s="39" t="s">
        <v>537</v>
      </c>
    </row>
    <row r="92" spans="1:22" s="11" customFormat="1" ht="21.95" customHeight="1" x14ac:dyDescent="0.3">
      <c r="A92" s="35">
        <v>78</v>
      </c>
      <c r="B92" s="6" t="s">
        <v>161</v>
      </c>
      <c r="C92" s="7" t="s">
        <v>162</v>
      </c>
      <c r="D92" s="5" t="s">
        <v>19</v>
      </c>
      <c r="E92" s="5">
        <f t="shared" si="8"/>
        <v>1</v>
      </c>
      <c r="F92" s="9" t="e">
        <f>VLOOKUP(A92,규격서!$A$4:$E$121,6,0)</f>
        <v>#REF!</v>
      </c>
      <c r="G92" s="10" t="e">
        <f t="shared" si="9"/>
        <v>#REF!</v>
      </c>
      <c r="H92" s="4" t="e">
        <f>VLOOKUP(A92,규격서!$A$4:$E$121,8,0)</f>
        <v>#REF!</v>
      </c>
      <c r="I92" s="9" t="e">
        <f t="shared" si="10"/>
        <v>#REF!</v>
      </c>
      <c r="J92" s="4" t="e">
        <f>VLOOKUP(A92,규격서!$A$4:$E$121,10,0)</f>
        <v>#REF!</v>
      </c>
      <c r="K92" s="9" t="e">
        <f t="shared" si="11"/>
        <v>#REF!</v>
      </c>
      <c r="L92" s="4" t="e">
        <f>VLOOKUP(A92,규격서!$A$4:$E$121,12,0)</f>
        <v>#REF!</v>
      </c>
      <c r="M92" s="9" t="e">
        <f t="shared" si="12"/>
        <v>#REF!</v>
      </c>
      <c r="N92" s="23"/>
      <c r="O92" s="23">
        <v>1</v>
      </c>
      <c r="P92" s="23"/>
      <c r="Q92" s="23"/>
      <c r="R92" s="23"/>
      <c r="S92" s="23"/>
      <c r="T92" s="23"/>
      <c r="U92" s="24" t="s">
        <v>526</v>
      </c>
      <c r="V92" s="39" t="s">
        <v>537</v>
      </c>
    </row>
    <row r="93" spans="1:22" s="11" customFormat="1" ht="21.95" customHeight="1" x14ac:dyDescent="0.3">
      <c r="A93" s="35">
        <v>79</v>
      </c>
      <c r="B93" s="6" t="s">
        <v>163</v>
      </c>
      <c r="C93" s="7" t="s">
        <v>164</v>
      </c>
      <c r="D93" s="5" t="s">
        <v>19</v>
      </c>
      <c r="E93" s="5">
        <f t="shared" si="8"/>
        <v>6</v>
      </c>
      <c r="F93" s="9" t="e">
        <f>VLOOKUP(A93,규격서!$A$4:$E$121,6,0)</f>
        <v>#REF!</v>
      </c>
      <c r="G93" s="10" t="e">
        <f t="shared" si="9"/>
        <v>#REF!</v>
      </c>
      <c r="H93" s="4" t="e">
        <f>VLOOKUP(A93,규격서!$A$4:$E$121,8,0)</f>
        <v>#REF!</v>
      </c>
      <c r="I93" s="9" t="e">
        <f t="shared" si="10"/>
        <v>#REF!</v>
      </c>
      <c r="J93" s="4" t="e">
        <f>VLOOKUP(A93,규격서!$A$4:$E$121,10,0)</f>
        <v>#REF!</v>
      </c>
      <c r="K93" s="9" t="e">
        <f t="shared" si="11"/>
        <v>#REF!</v>
      </c>
      <c r="L93" s="4" t="e">
        <f>VLOOKUP(A93,규격서!$A$4:$E$121,12,0)</f>
        <v>#REF!</v>
      </c>
      <c r="M93" s="9" t="e">
        <f t="shared" si="12"/>
        <v>#REF!</v>
      </c>
      <c r="N93" s="23"/>
      <c r="O93" s="23">
        <v>6</v>
      </c>
      <c r="P93" s="23"/>
      <c r="Q93" s="23"/>
      <c r="R93" s="23"/>
      <c r="S93" s="23"/>
      <c r="T93" s="23"/>
      <c r="U93" s="24" t="s">
        <v>526</v>
      </c>
      <c r="V93" s="39" t="s">
        <v>537</v>
      </c>
    </row>
    <row r="94" spans="1:22" s="11" customFormat="1" ht="21.95" customHeight="1" x14ac:dyDescent="0.3">
      <c r="A94" s="35">
        <v>80</v>
      </c>
      <c r="B94" s="6" t="s">
        <v>165</v>
      </c>
      <c r="C94" s="7" t="s">
        <v>166</v>
      </c>
      <c r="D94" s="5" t="s">
        <v>19</v>
      </c>
      <c r="E94" s="5">
        <f t="shared" si="8"/>
        <v>1</v>
      </c>
      <c r="F94" s="9" t="e">
        <f>VLOOKUP(A94,규격서!$A$4:$E$121,6,0)</f>
        <v>#REF!</v>
      </c>
      <c r="G94" s="10" t="e">
        <f t="shared" si="9"/>
        <v>#REF!</v>
      </c>
      <c r="H94" s="4" t="e">
        <f>VLOOKUP(A94,규격서!$A$4:$E$121,8,0)</f>
        <v>#REF!</v>
      </c>
      <c r="I94" s="9" t="e">
        <f t="shared" si="10"/>
        <v>#REF!</v>
      </c>
      <c r="J94" s="4" t="e">
        <f>VLOOKUP(A94,규격서!$A$4:$E$121,10,0)</f>
        <v>#REF!</v>
      </c>
      <c r="K94" s="9" t="e">
        <f t="shared" si="11"/>
        <v>#REF!</v>
      </c>
      <c r="L94" s="4" t="e">
        <f>VLOOKUP(A94,규격서!$A$4:$E$121,12,0)</f>
        <v>#REF!</v>
      </c>
      <c r="M94" s="9" t="e">
        <f t="shared" si="12"/>
        <v>#REF!</v>
      </c>
      <c r="N94" s="23"/>
      <c r="O94" s="23">
        <v>1</v>
      </c>
      <c r="P94" s="23"/>
      <c r="Q94" s="23"/>
      <c r="R94" s="23"/>
      <c r="S94" s="23"/>
      <c r="T94" s="23"/>
      <c r="U94" s="24" t="s">
        <v>526</v>
      </c>
      <c r="V94" s="39" t="s">
        <v>537</v>
      </c>
    </row>
    <row r="95" spans="1:22" s="11" customFormat="1" ht="21.95" customHeight="1" x14ac:dyDescent="0.3">
      <c r="A95" s="35">
        <v>81</v>
      </c>
      <c r="B95" s="6" t="s">
        <v>167</v>
      </c>
      <c r="C95" s="7" t="s">
        <v>168</v>
      </c>
      <c r="D95" s="5" t="s">
        <v>19</v>
      </c>
      <c r="E95" s="5">
        <f t="shared" si="8"/>
        <v>11</v>
      </c>
      <c r="F95" s="9" t="e">
        <f>VLOOKUP(A95,규격서!$A$4:$E$121,6,0)</f>
        <v>#REF!</v>
      </c>
      <c r="G95" s="10" t="e">
        <f t="shared" si="9"/>
        <v>#REF!</v>
      </c>
      <c r="H95" s="4" t="e">
        <f>VLOOKUP(A95,규격서!$A$4:$E$121,8,0)</f>
        <v>#REF!</v>
      </c>
      <c r="I95" s="9" t="e">
        <f t="shared" si="10"/>
        <v>#REF!</v>
      </c>
      <c r="J95" s="4" t="e">
        <f>VLOOKUP(A95,규격서!$A$4:$E$121,10,0)</f>
        <v>#REF!</v>
      </c>
      <c r="K95" s="9" t="e">
        <f t="shared" si="11"/>
        <v>#REF!</v>
      </c>
      <c r="L95" s="4" t="e">
        <f>VLOOKUP(A95,규격서!$A$4:$E$121,12,0)</f>
        <v>#REF!</v>
      </c>
      <c r="M95" s="9" t="e">
        <f t="shared" si="12"/>
        <v>#REF!</v>
      </c>
      <c r="N95" s="23"/>
      <c r="O95" s="23">
        <v>1</v>
      </c>
      <c r="P95" s="23"/>
      <c r="Q95" s="23"/>
      <c r="R95" s="23"/>
      <c r="S95" s="23">
        <v>6</v>
      </c>
      <c r="T95" s="23">
        <v>4</v>
      </c>
      <c r="U95" s="24" t="s">
        <v>526</v>
      </c>
      <c r="V95" s="39" t="s">
        <v>527</v>
      </c>
    </row>
    <row r="96" spans="1:22" s="11" customFormat="1" ht="21.95" customHeight="1" x14ac:dyDescent="0.3">
      <c r="A96" s="35">
        <v>82</v>
      </c>
      <c r="B96" s="6" t="s">
        <v>169</v>
      </c>
      <c r="C96" s="7" t="s">
        <v>170</v>
      </c>
      <c r="D96" s="5" t="s">
        <v>19</v>
      </c>
      <c r="E96" s="5">
        <f t="shared" si="8"/>
        <v>8</v>
      </c>
      <c r="F96" s="9" t="e">
        <f>VLOOKUP(A96,규격서!$A$4:$E$121,6,0)</f>
        <v>#REF!</v>
      </c>
      <c r="G96" s="10" t="e">
        <f t="shared" si="9"/>
        <v>#REF!</v>
      </c>
      <c r="H96" s="4" t="e">
        <f>VLOOKUP(A96,규격서!$A$4:$E$121,8,0)</f>
        <v>#REF!</v>
      </c>
      <c r="I96" s="9" t="e">
        <f t="shared" si="10"/>
        <v>#REF!</v>
      </c>
      <c r="J96" s="4" t="e">
        <f>VLOOKUP(A96,규격서!$A$4:$E$121,10,0)</f>
        <v>#REF!</v>
      </c>
      <c r="K96" s="9" t="e">
        <f t="shared" si="11"/>
        <v>#REF!</v>
      </c>
      <c r="L96" s="4" t="e">
        <f>VLOOKUP(A96,규격서!$A$4:$E$121,12,0)</f>
        <v>#REF!</v>
      </c>
      <c r="M96" s="9" t="e">
        <f t="shared" si="12"/>
        <v>#REF!</v>
      </c>
      <c r="N96" s="23"/>
      <c r="O96" s="23"/>
      <c r="P96" s="23"/>
      <c r="Q96" s="23"/>
      <c r="R96" s="23">
        <v>2</v>
      </c>
      <c r="S96" s="23">
        <v>2</v>
      </c>
      <c r="T96" s="23">
        <v>4</v>
      </c>
      <c r="U96" s="24" t="s">
        <v>525</v>
      </c>
      <c r="V96" s="39" t="s">
        <v>529</v>
      </c>
    </row>
    <row r="97" spans="1:22" s="11" customFormat="1" ht="21.95" customHeight="1" x14ac:dyDescent="0.3">
      <c r="A97" s="35">
        <v>83</v>
      </c>
      <c r="B97" s="6" t="s">
        <v>171</v>
      </c>
      <c r="C97" s="7" t="s">
        <v>172</v>
      </c>
      <c r="D97" s="5" t="s">
        <v>51</v>
      </c>
      <c r="E97" s="5">
        <f t="shared" si="8"/>
        <v>1</v>
      </c>
      <c r="F97" s="9" t="e">
        <f>VLOOKUP(A97,규격서!$A$4:$E$121,6,0)</f>
        <v>#REF!</v>
      </c>
      <c r="G97" s="10" t="e">
        <f t="shared" si="9"/>
        <v>#REF!</v>
      </c>
      <c r="H97" s="4" t="e">
        <f>VLOOKUP(A97,규격서!$A$4:$E$121,8,0)</f>
        <v>#REF!</v>
      </c>
      <c r="I97" s="9" t="e">
        <f t="shared" si="10"/>
        <v>#REF!</v>
      </c>
      <c r="J97" s="4" t="e">
        <f>VLOOKUP(A97,규격서!$A$4:$E$121,10,0)</f>
        <v>#REF!</v>
      </c>
      <c r="K97" s="9" t="e">
        <f t="shared" si="11"/>
        <v>#REF!</v>
      </c>
      <c r="L97" s="4" t="e">
        <f>VLOOKUP(A97,규격서!$A$4:$E$121,12,0)</f>
        <v>#REF!</v>
      </c>
      <c r="M97" s="9" t="e">
        <f t="shared" si="12"/>
        <v>#REF!</v>
      </c>
      <c r="N97" s="23"/>
      <c r="O97" s="23"/>
      <c r="P97" s="23"/>
      <c r="Q97" s="23"/>
      <c r="R97" s="23"/>
      <c r="S97" s="23">
        <v>1</v>
      </c>
      <c r="T97" s="23"/>
      <c r="U97" s="24" t="s">
        <v>526</v>
      </c>
      <c r="V97" s="39" t="s">
        <v>532</v>
      </c>
    </row>
    <row r="98" spans="1:22" s="11" customFormat="1" ht="21.95" customHeight="1" x14ac:dyDescent="0.3">
      <c r="A98" s="35">
        <v>84</v>
      </c>
      <c r="B98" s="6" t="s">
        <v>173</v>
      </c>
      <c r="C98" s="7" t="s">
        <v>174</v>
      </c>
      <c r="D98" s="5" t="s">
        <v>51</v>
      </c>
      <c r="E98" s="5">
        <f t="shared" si="8"/>
        <v>1</v>
      </c>
      <c r="F98" s="9" t="e">
        <f>VLOOKUP(A98,규격서!$A$4:$E$121,6,0)</f>
        <v>#REF!</v>
      </c>
      <c r="G98" s="10" t="e">
        <f t="shared" si="9"/>
        <v>#REF!</v>
      </c>
      <c r="H98" s="4" t="e">
        <f>VLOOKUP(A98,규격서!$A$4:$E$121,8,0)</f>
        <v>#REF!</v>
      </c>
      <c r="I98" s="9" t="e">
        <f t="shared" si="10"/>
        <v>#REF!</v>
      </c>
      <c r="J98" s="4" t="e">
        <f>VLOOKUP(A98,규격서!$A$4:$E$121,10,0)</f>
        <v>#REF!</v>
      </c>
      <c r="K98" s="9" t="e">
        <f t="shared" si="11"/>
        <v>#REF!</v>
      </c>
      <c r="L98" s="4" t="e">
        <f>VLOOKUP(A98,규격서!$A$4:$E$121,12,0)</f>
        <v>#REF!</v>
      </c>
      <c r="M98" s="9" t="e">
        <f t="shared" si="12"/>
        <v>#REF!</v>
      </c>
      <c r="N98" s="23"/>
      <c r="O98" s="23"/>
      <c r="P98" s="23"/>
      <c r="Q98" s="23"/>
      <c r="R98" s="23"/>
      <c r="S98" s="23">
        <v>1</v>
      </c>
      <c r="T98" s="23"/>
      <c r="U98" s="24" t="s">
        <v>526</v>
      </c>
      <c r="V98" s="39" t="s">
        <v>532</v>
      </c>
    </row>
    <row r="99" spans="1:22" s="11" customFormat="1" ht="21.95" customHeight="1" x14ac:dyDescent="0.3">
      <c r="A99" s="35">
        <v>85</v>
      </c>
      <c r="B99" s="6" t="s">
        <v>175</v>
      </c>
      <c r="C99" s="7" t="s">
        <v>176</v>
      </c>
      <c r="D99" s="5" t="s">
        <v>10</v>
      </c>
      <c r="E99" s="5">
        <f t="shared" si="8"/>
        <v>5</v>
      </c>
      <c r="F99" s="9" t="e">
        <f>VLOOKUP(A99,규격서!$A$4:$E$121,6,0)</f>
        <v>#REF!</v>
      </c>
      <c r="G99" s="10" t="e">
        <f t="shared" si="9"/>
        <v>#REF!</v>
      </c>
      <c r="H99" s="4" t="e">
        <f>VLOOKUP(A99,규격서!$A$4:$E$121,8,0)</f>
        <v>#REF!</v>
      </c>
      <c r="I99" s="9" t="e">
        <f t="shared" si="10"/>
        <v>#REF!</v>
      </c>
      <c r="J99" s="4" t="e">
        <f>VLOOKUP(A99,규격서!$A$4:$E$121,10,0)</f>
        <v>#REF!</v>
      </c>
      <c r="K99" s="9" t="e">
        <f t="shared" si="11"/>
        <v>#REF!</v>
      </c>
      <c r="L99" s="4" t="e">
        <f>VLOOKUP(A99,규격서!$A$4:$E$121,12,0)</f>
        <v>#REF!</v>
      </c>
      <c r="M99" s="9" t="e">
        <f t="shared" si="12"/>
        <v>#REF!</v>
      </c>
      <c r="N99" s="23"/>
      <c r="O99" s="23"/>
      <c r="P99" s="23"/>
      <c r="Q99" s="23"/>
      <c r="R99" s="23">
        <v>5</v>
      </c>
      <c r="S99" s="23"/>
      <c r="T99" s="23"/>
      <c r="U99" s="24" t="s">
        <v>525</v>
      </c>
      <c r="V99" s="39" t="s">
        <v>524</v>
      </c>
    </row>
    <row r="100" spans="1:22" s="11" customFormat="1" ht="21.95" customHeight="1" x14ac:dyDescent="0.3">
      <c r="A100" s="35">
        <v>86</v>
      </c>
      <c r="B100" s="6" t="s">
        <v>177</v>
      </c>
      <c r="C100" s="7" t="s">
        <v>178</v>
      </c>
      <c r="D100" s="5" t="s">
        <v>84</v>
      </c>
      <c r="E100" s="5">
        <f t="shared" si="8"/>
        <v>3</v>
      </c>
      <c r="F100" s="9" t="e">
        <f>VLOOKUP(A100,규격서!$A$4:$E$121,6,0)</f>
        <v>#REF!</v>
      </c>
      <c r="G100" s="10" t="e">
        <f t="shared" si="9"/>
        <v>#REF!</v>
      </c>
      <c r="H100" s="4" t="e">
        <f>VLOOKUP(A100,규격서!$A$4:$E$121,8,0)</f>
        <v>#REF!</v>
      </c>
      <c r="I100" s="9" t="e">
        <f t="shared" si="10"/>
        <v>#REF!</v>
      </c>
      <c r="J100" s="4" t="e">
        <f>VLOOKUP(A100,규격서!$A$4:$E$121,10,0)</f>
        <v>#REF!</v>
      </c>
      <c r="K100" s="9" t="e">
        <f t="shared" si="11"/>
        <v>#REF!</v>
      </c>
      <c r="L100" s="4" t="e">
        <f>VLOOKUP(A100,규격서!$A$4:$E$121,12,0)</f>
        <v>#REF!</v>
      </c>
      <c r="M100" s="9" t="e">
        <f t="shared" si="12"/>
        <v>#REF!</v>
      </c>
      <c r="N100" s="23"/>
      <c r="O100" s="23"/>
      <c r="P100" s="23"/>
      <c r="Q100" s="23"/>
      <c r="R100" s="23">
        <v>3</v>
      </c>
      <c r="S100" s="23"/>
      <c r="T100" s="23"/>
      <c r="U100" s="24" t="s">
        <v>525</v>
      </c>
      <c r="V100" s="39" t="s">
        <v>529</v>
      </c>
    </row>
    <row r="101" spans="1:22" s="11" customFormat="1" ht="21.95" customHeight="1" x14ac:dyDescent="0.3">
      <c r="A101" s="35">
        <v>87</v>
      </c>
      <c r="B101" s="6" t="s">
        <v>179</v>
      </c>
      <c r="C101" s="7" t="s">
        <v>180</v>
      </c>
      <c r="D101" s="5" t="s">
        <v>19</v>
      </c>
      <c r="E101" s="5">
        <f t="shared" si="8"/>
        <v>1</v>
      </c>
      <c r="F101" s="9" t="e">
        <f>VLOOKUP(A101,규격서!$A$4:$E$121,6,0)</f>
        <v>#REF!</v>
      </c>
      <c r="G101" s="10" t="e">
        <f t="shared" si="9"/>
        <v>#REF!</v>
      </c>
      <c r="H101" s="4" t="e">
        <f>VLOOKUP(A101,규격서!$A$4:$E$121,8,0)</f>
        <v>#REF!</v>
      </c>
      <c r="I101" s="9" t="e">
        <f t="shared" si="10"/>
        <v>#REF!</v>
      </c>
      <c r="J101" s="4" t="e">
        <f>VLOOKUP(A101,규격서!$A$4:$E$121,10,0)</f>
        <v>#REF!</v>
      </c>
      <c r="K101" s="9" t="e">
        <f t="shared" si="11"/>
        <v>#REF!</v>
      </c>
      <c r="L101" s="4" t="e">
        <f>VLOOKUP(A101,규격서!$A$4:$E$121,12,0)</f>
        <v>#REF!</v>
      </c>
      <c r="M101" s="9" t="e">
        <f t="shared" si="12"/>
        <v>#REF!</v>
      </c>
      <c r="N101" s="23"/>
      <c r="O101" s="23"/>
      <c r="P101" s="23"/>
      <c r="Q101" s="23"/>
      <c r="R101" s="23">
        <v>1</v>
      </c>
      <c r="S101" s="23"/>
      <c r="T101" s="23"/>
      <c r="U101" s="24" t="s">
        <v>525</v>
      </c>
      <c r="V101" s="39" t="s">
        <v>529</v>
      </c>
    </row>
    <row r="102" spans="1:22" s="11" customFormat="1" ht="21.95" customHeight="1" x14ac:dyDescent="0.3">
      <c r="A102" s="35">
        <v>88</v>
      </c>
      <c r="B102" s="6" t="s">
        <v>181</v>
      </c>
      <c r="C102" s="7" t="s">
        <v>538</v>
      </c>
      <c r="D102" s="5" t="s">
        <v>84</v>
      </c>
      <c r="E102" s="5">
        <f t="shared" si="8"/>
        <v>30</v>
      </c>
      <c r="F102" s="9" t="e">
        <f>VLOOKUP(A102,규격서!$A$4:$E$121,6,0)</f>
        <v>#REF!</v>
      </c>
      <c r="G102" s="10" t="e">
        <f t="shared" si="9"/>
        <v>#REF!</v>
      </c>
      <c r="H102" s="4" t="e">
        <f>VLOOKUP(A102,규격서!$A$4:$E$121,8,0)</f>
        <v>#REF!</v>
      </c>
      <c r="I102" s="9" t="e">
        <f t="shared" si="10"/>
        <v>#REF!</v>
      </c>
      <c r="J102" s="4" t="e">
        <f>VLOOKUP(A102,규격서!$A$4:$E$121,10,0)</f>
        <v>#REF!</v>
      </c>
      <c r="K102" s="9" t="e">
        <f t="shared" si="11"/>
        <v>#REF!</v>
      </c>
      <c r="L102" s="4" t="e">
        <f>VLOOKUP(A102,규격서!$A$4:$E$121,12,0)</f>
        <v>#REF!</v>
      </c>
      <c r="M102" s="9" t="e">
        <f t="shared" si="12"/>
        <v>#REF!</v>
      </c>
      <c r="N102" s="23"/>
      <c r="O102" s="23"/>
      <c r="P102" s="23"/>
      <c r="Q102" s="23"/>
      <c r="R102" s="23">
        <v>30</v>
      </c>
      <c r="S102" s="23"/>
      <c r="T102" s="23"/>
      <c r="U102" s="24" t="s">
        <v>525</v>
      </c>
      <c r="V102" s="39" t="s">
        <v>524</v>
      </c>
    </row>
    <row r="103" spans="1:22" s="11" customFormat="1" ht="21.95" customHeight="1" x14ac:dyDescent="0.3">
      <c r="A103" s="35">
        <v>89</v>
      </c>
      <c r="B103" s="6" t="s">
        <v>182</v>
      </c>
      <c r="C103" s="7" t="s">
        <v>183</v>
      </c>
      <c r="D103" s="25" t="s">
        <v>84</v>
      </c>
      <c r="E103" s="5">
        <f t="shared" si="8"/>
        <v>5</v>
      </c>
      <c r="F103" s="9" t="e">
        <f>VLOOKUP(A103,규격서!$A$4:$E$121,6,0)</f>
        <v>#REF!</v>
      </c>
      <c r="G103" s="10" t="e">
        <f t="shared" si="9"/>
        <v>#REF!</v>
      </c>
      <c r="H103" s="4" t="e">
        <f>VLOOKUP(A103,규격서!$A$4:$E$121,8,0)</f>
        <v>#REF!</v>
      </c>
      <c r="I103" s="9" t="e">
        <f t="shared" si="10"/>
        <v>#REF!</v>
      </c>
      <c r="J103" s="4" t="e">
        <f>VLOOKUP(A103,규격서!$A$4:$E$121,10,0)</f>
        <v>#REF!</v>
      </c>
      <c r="K103" s="9" t="e">
        <f t="shared" si="11"/>
        <v>#REF!</v>
      </c>
      <c r="L103" s="4" t="e">
        <f>VLOOKUP(A103,규격서!$A$4:$E$121,12,0)</f>
        <v>#REF!</v>
      </c>
      <c r="M103" s="9" t="e">
        <f t="shared" si="12"/>
        <v>#REF!</v>
      </c>
      <c r="N103" s="23"/>
      <c r="O103" s="23"/>
      <c r="P103" s="23"/>
      <c r="Q103" s="23">
        <v>5</v>
      </c>
      <c r="R103" s="23"/>
      <c r="S103" s="23"/>
      <c r="T103" s="23"/>
      <c r="U103" s="24" t="s">
        <v>523</v>
      </c>
      <c r="V103" s="39" t="s">
        <v>524</v>
      </c>
    </row>
    <row r="104" spans="1:22" s="11" customFormat="1" ht="21.95" customHeight="1" x14ac:dyDescent="0.3">
      <c r="A104" s="36">
        <f>A103</f>
        <v>89</v>
      </c>
      <c r="B104" s="6" t="s">
        <v>182</v>
      </c>
      <c r="C104" s="7" t="s">
        <v>183</v>
      </c>
      <c r="D104" s="5" t="s">
        <v>84</v>
      </c>
      <c r="E104" s="5">
        <f t="shared" si="8"/>
        <v>5</v>
      </c>
      <c r="F104" s="9" t="e">
        <f>VLOOKUP(A104,규격서!$A$4:$E$121,6,0)</f>
        <v>#REF!</v>
      </c>
      <c r="G104" s="10" t="e">
        <f t="shared" si="9"/>
        <v>#REF!</v>
      </c>
      <c r="H104" s="4" t="e">
        <f>VLOOKUP(A104,규격서!$A$4:$E$121,8,0)</f>
        <v>#REF!</v>
      </c>
      <c r="I104" s="9" t="e">
        <f t="shared" si="10"/>
        <v>#REF!</v>
      </c>
      <c r="J104" s="4" t="e">
        <f>VLOOKUP(A104,규격서!$A$4:$E$121,10,0)</f>
        <v>#REF!</v>
      </c>
      <c r="K104" s="9" t="e">
        <f t="shared" si="11"/>
        <v>#REF!</v>
      </c>
      <c r="L104" s="4" t="e">
        <f>VLOOKUP(A104,규격서!$A$4:$E$121,12,0)</f>
        <v>#REF!</v>
      </c>
      <c r="M104" s="9" t="e">
        <f t="shared" si="12"/>
        <v>#REF!</v>
      </c>
      <c r="N104" s="23"/>
      <c r="O104" s="23"/>
      <c r="P104" s="23"/>
      <c r="Q104" s="23"/>
      <c r="R104" s="23">
        <v>5</v>
      </c>
      <c r="S104" s="23"/>
      <c r="T104" s="23"/>
      <c r="U104" s="24" t="s">
        <v>525</v>
      </c>
      <c r="V104" s="39" t="s">
        <v>524</v>
      </c>
    </row>
    <row r="105" spans="1:22" s="11" customFormat="1" ht="21.95" customHeight="1" x14ac:dyDescent="0.3">
      <c r="A105" s="35">
        <v>90</v>
      </c>
      <c r="B105" s="6" t="s">
        <v>184</v>
      </c>
      <c r="C105" s="7" t="s">
        <v>185</v>
      </c>
      <c r="D105" s="5" t="s">
        <v>19</v>
      </c>
      <c r="E105" s="5">
        <f t="shared" si="8"/>
        <v>2</v>
      </c>
      <c r="F105" s="9" t="e">
        <f>VLOOKUP(A105,규격서!$A$4:$E$121,6,0)</f>
        <v>#REF!</v>
      </c>
      <c r="G105" s="10" t="e">
        <f t="shared" si="9"/>
        <v>#REF!</v>
      </c>
      <c r="H105" s="4" t="e">
        <f>VLOOKUP(A105,규격서!$A$4:$E$121,8,0)</f>
        <v>#REF!</v>
      </c>
      <c r="I105" s="9" t="e">
        <f t="shared" si="10"/>
        <v>#REF!</v>
      </c>
      <c r="J105" s="4" t="e">
        <f>VLOOKUP(A105,규격서!$A$4:$E$121,10,0)</f>
        <v>#REF!</v>
      </c>
      <c r="K105" s="9" t="e">
        <f t="shared" si="11"/>
        <v>#REF!</v>
      </c>
      <c r="L105" s="4" t="e">
        <f>VLOOKUP(A105,규격서!$A$4:$E$121,12,0)</f>
        <v>#REF!</v>
      </c>
      <c r="M105" s="9" t="e">
        <f t="shared" si="12"/>
        <v>#REF!</v>
      </c>
      <c r="N105" s="23"/>
      <c r="O105" s="23"/>
      <c r="P105" s="23"/>
      <c r="Q105" s="23"/>
      <c r="R105" s="23">
        <v>2</v>
      </c>
      <c r="S105" s="23"/>
      <c r="T105" s="23"/>
      <c r="U105" s="24" t="s">
        <v>525</v>
      </c>
      <c r="V105" s="39" t="s">
        <v>529</v>
      </c>
    </row>
    <row r="106" spans="1:22" s="11" customFormat="1" ht="21.95" customHeight="1" x14ac:dyDescent="0.3">
      <c r="A106" s="35">
        <v>91</v>
      </c>
      <c r="B106" s="6" t="s">
        <v>539</v>
      </c>
      <c r="C106" s="7" t="s">
        <v>186</v>
      </c>
      <c r="D106" s="5" t="s">
        <v>69</v>
      </c>
      <c r="E106" s="5">
        <f t="shared" si="8"/>
        <v>3</v>
      </c>
      <c r="F106" s="9" t="e">
        <f>VLOOKUP(A106,규격서!$A$4:$E$121,6,0)</f>
        <v>#REF!</v>
      </c>
      <c r="G106" s="10" t="e">
        <f t="shared" si="9"/>
        <v>#REF!</v>
      </c>
      <c r="H106" s="4" t="e">
        <f>VLOOKUP(A106,규격서!$A$4:$E$121,8,0)</f>
        <v>#REF!</v>
      </c>
      <c r="I106" s="9" t="e">
        <f t="shared" si="10"/>
        <v>#REF!</v>
      </c>
      <c r="J106" s="4" t="e">
        <f>VLOOKUP(A106,규격서!$A$4:$E$121,10,0)</f>
        <v>#REF!</v>
      </c>
      <c r="K106" s="9" t="e">
        <f t="shared" si="11"/>
        <v>#REF!</v>
      </c>
      <c r="L106" s="4" t="e">
        <f>VLOOKUP(A106,규격서!$A$4:$E$121,12,0)</f>
        <v>#REF!</v>
      </c>
      <c r="M106" s="9" t="e">
        <f t="shared" si="12"/>
        <v>#REF!</v>
      </c>
      <c r="N106" s="23"/>
      <c r="O106" s="23">
        <v>3</v>
      </c>
      <c r="P106" s="23"/>
      <c r="Q106" s="23"/>
      <c r="R106" s="23"/>
      <c r="S106" s="23"/>
      <c r="T106" s="23"/>
      <c r="U106" s="24" t="s">
        <v>526</v>
      </c>
      <c r="V106" s="39" t="s">
        <v>537</v>
      </c>
    </row>
    <row r="107" spans="1:22" s="11" customFormat="1" ht="21.95" customHeight="1" x14ac:dyDescent="0.3">
      <c r="A107" s="35">
        <v>92</v>
      </c>
      <c r="B107" s="6" t="s">
        <v>187</v>
      </c>
      <c r="C107" s="7" t="s">
        <v>188</v>
      </c>
      <c r="D107" s="5" t="s">
        <v>69</v>
      </c>
      <c r="E107" s="5">
        <f t="shared" si="8"/>
        <v>30</v>
      </c>
      <c r="F107" s="9" t="e">
        <f>VLOOKUP(A107,규격서!$A$4:$E$121,6,0)</f>
        <v>#REF!</v>
      </c>
      <c r="G107" s="10" t="e">
        <f t="shared" si="9"/>
        <v>#REF!</v>
      </c>
      <c r="H107" s="4" t="e">
        <f>VLOOKUP(A107,규격서!$A$4:$E$121,8,0)</f>
        <v>#REF!</v>
      </c>
      <c r="I107" s="9" t="e">
        <f t="shared" si="10"/>
        <v>#REF!</v>
      </c>
      <c r="J107" s="4" t="e">
        <f>VLOOKUP(A107,규격서!$A$4:$E$121,10,0)</f>
        <v>#REF!</v>
      </c>
      <c r="K107" s="9" t="e">
        <f t="shared" si="11"/>
        <v>#REF!</v>
      </c>
      <c r="L107" s="4" t="e">
        <f>VLOOKUP(A107,규격서!$A$4:$E$121,12,0)</f>
        <v>#REF!</v>
      </c>
      <c r="M107" s="9" t="e">
        <f t="shared" si="12"/>
        <v>#REF!</v>
      </c>
      <c r="N107" s="23"/>
      <c r="O107" s="23"/>
      <c r="P107" s="23"/>
      <c r="Q107" s="23">
        <v>30</v>
      </c>
      <c r="R107" s="23"/>
      <c r="S107" s="23"/>
      <c r="T107" s="23"/>
      <c r="U107" s="24" t="s">
        <v>523</v>
      </c>
      <c r="V107" s="39" t="s">
        <v>524</v>
      </c>
    </row>
    <row r="108" spans="1:22" s="11" customFormat="1" ht="21.95" customHeight="1" x14ac:dyDescent="0.3">
      <c r="A108" s="36">
        <f t="shared" ref="A108:A110" si="13">A107</f>
        <v>92</v>
      </c>
      <c r="B108" s="6" t="s">
        <v>187</v>
      </c>
      <c r="C108" s="7" t="s">
        <v>188</v>
      </c>
      <c r="D108" s="5" t="s">
        <v>69</v>
      </c>
      <c r="E108" s="5">
        <f t="shared" si="8"/>
        <v>22</v>
      </c>
      <c r="F108" s="9" t="e">
        <f>VLOOKUP(A108,규격서!$A$4:$E$121,6,0)</f>
        <v>#REF!</v>
      </c>
      <c r="G108" s="10" t="e">
        <f t="shared" si="9"/>
        <v>#REF!</v>
      </c>
      <c r="H108" s="4" t="e">
        <f>VLOOKUP(A108,규격서!$A$4:$E$121,8,0)</f>
        <v>#REF!</v>
      </c>
      <c r="I108" s="9" t="e">
        <f t="shared" si="10"/>
        <v>#REF!</v>
      </c>
      <c r="J108" s="4" t="e">
        <f>VLOOKUP(A108,규격서!$A$4:$E$121,10,0)</f>
        <v>#REF!</v>
      </c>
      <c r="K108" s="9" t="e">
        <f t="shared" si="11"/>
        <v>#REF!</v>
      </c>
      <c r="L108" s="4" t="e">
        <f>VLOOKUP(A108,규격서!$A$4:$E$121,12,0)</f>
        <v>#REF!</v>
      </c>
      <c r="M108" s="9" t="e">
        <f t="shared" si="12"/>
        <v>#REF!</v>
      </c>
      <c r="N108" s="23"/>
      <c r="O108" s="23"/>
      <c r="P108" s="23">
        <v>12</v>
      </c>
      <c r="Q108" s="23"/>
      <c r="R108" s="23"/>
      <c r="S108" s="23"/>
      <c r="T108" s="23">
        <v>10</v>
      </c>
      <c r="U108" s="24" t="s">
        <v>531</v>
      </c>
      <c r="V108" s="39" t="s">
        <v>532</v>
      </c>
    </row>
    <row r="109" spans="1:22" s="11" customFormat="1" ht="21.95" customHeight="1" x14ac:dyDescent="0.3">
      <c r="A109" s="36">
        <f t="shared" si="13"/>
        <v>92</v>
      </c>
      <c r="B109" s="6" t="s">
        <v>187</v>
      </c>
      <c r="C109" s="7" t="s">
        <v>188</v>
      </c>
      <c r="D109" s="5" t="s">
        <v>69</v>
      </c>
      <c r="E109" s="5">
        <f t="shared" si="8"/>
        <v>50</v>
      </c>
      <c r="F109" s="9" t="e">
        <f>VLOOKUP(A109,규격서!$A$4:$E$121,6,0)</f>
        <v>#REF!</v>
      </c>
      <c r="G109" s="10" t="e">
        <f t="shared" si="9"/>
        <v>#REF!</v>
      </c>
      <c r="H109" s="4" t="e">
        <f>VLOOKUP(A109,규격서!$A$4:$E$121,8,0)</f>
        <v>#REF!</v>
      </c>
      <c r="I109" s="9" t="e">
        <f t="shared" si="10"/>
        <v>#REF!</v>
      </c>
      <c r="J109" s="4" t="e">
        <f>VLOOKUP(A109,규격서!$A$4:$E$121,10,0)</f>
        <v>#REF!</v>
      </c>
      <c r="K109" s="9" t="e">
        <f t="shared" si="11"/>
        <v>#REF!</v>
      </c>
      <c r="L109" s="4" t="e">
        <f>VLOOKUP(A109,규격서!$A$4:$E$121,12,0)</f>
        <v>#REF!</v>
      </c>
      <c r="M109" s="9" t="e">
        <f t="shared" si="12"/>
        <v>#REF!</v>
      </c>
      <c r="N109" s="23"/>
      <c r="O109" s="23"/>
      <c r="P109" s="23"/>
      <c r="Q109" s="23"/>
      <c r="R109" s="23">
        <v>30</v>
      </c>
      <c r="S109" s="23">
        <v>20</v>
      </c>
      <c r="T109" s="23"/>
      <c r="U109" s="24" t="s">
        <v>525</v>
      </c>
      <c r="V109" s="39" t="s">
        <v>524</v>
      </c>
    </row>
    <row r="110" spans="1:22" s="11" customFormat="1" ht="21.95" customHeight="1" x14ac:dyDescent="0.3">
      <c r="A110" s="36">
        <f t="shared" si="13"/>
        <v>92</v>
      </c>
      <c r="B110" s="6" t="s">
        <v>187</v>
      </c>
      <c r="C110" s="7" t="s">
        <v>188</v>
      </c>
      <c r="D110" s="5" t="s">
        <v>69</v>
      </c>
      <c r="E110" s="5">
        <f t="shared" si="8"/>
        <v>4</v>
      </c>
      <c r="F110" s="9" t="e">
        <f>VLOOKUP(A110,규격서!$A$4:$E$121,6,0)</f>
        <v>#REF!</v>
      </c>
      <c r="G110" s="10" t="e">
        <f t="shared" si="9"/>
        <v>#REF!</v>
      </c>
      <c r="H110" s="4" t="e">
        <f>VLOOKUP(A110,규격서!$A$4:$E$121,8,0)</f>
        <v>#REF!</v>
      </c>
      <c r="I110" s="9" t="e">
        <f t="shared" si="10"/>
        <v>#REF!</v>
      </c>
      <c r="J110" s="4" t="e">
        <f>VLOOKUP(A110,규격서!$A$4:$E$121,10,0)</f>
        <v>#REF!</v>
      </c>
      <c r="K110" s="9" t="e">
        <f t="shared" si="11"/>
        <v>#REF!</v>
      </c>
      <c r="L110" s="4" t="e">
        <f>VLOOKUP(A110,규격서!$A$4:$E$121,12,0)</f>
        <v>#REF!</v>
      </c>
      <c r="M110" s="9" t="e">
        <f t="shared" si="12"/>
        <v>#REF!</v>
      </c>
      <c r="N110" s="23"/>
      <c r="O110" s="23">
        <v>4</v>
      </c>
      <c r="P110" s="23"/>
      <c r="Q110" s="23"/>
      <c r="R110" s="23"/>
      <c r="S110" s="23"/>
      <c r="T110" s="23"/>
      <c r="U110" s="24" t="s">
        <v>526</v>
      </c>
      <c r="V110" s="39" t="s">
        <v>537</v>
      </c>
    </row>
    <row r="111" spans="1:22" s="11" customFormat="1" ht="21.95" customHeight="1" x14ac:dyDescent="0.3">
      <c r="A111" s="35">
        <v>93</v>
      </c>
      <c r="B111" s="6" t="s">
        <v>189</v>
      </c>
      <c r="C111" s="7" t="s">
        <v>540</v>
      </c>
      <c r="D111" s="5" t="s">
        <v>19</v>
      </c>
      <c r="E111" s="5">
        <f t="shared" si="8"/>
        <v>60</v>
      </c>
      <c r="F111" s="9" t="e">
        <f>VLOOKUP(A111,규격서!$A$4:$E$121,6,0)</f>
        <v>#REF!</v>
      </c>
      <c r="G111" s="10" t="e">
        <f t="shared" si="9"/>
        <v>#REF!</v>
      </c>
      <c r="H111" s="4" t="e">
        <f>VLOOKUP(A111,규격서!$A$4:$E$121,8,0)</f>
        <v>#REF!</v>
      </c>
      <c r="I111" s="9" t="e">
        <f t="shared" si="10"/>
        <v>#REF!</v>
      </c>
      <c r="J111" s="4" t="e">
        <f>VLOOKUP(A111,규격서!$A$4:$E$121,10,0)</f>
        <v>#REF!</v>
      </c>
      <c r="K111" s="9" t="e">
        <f t="shared" si="11"/>
        <v>#REF!</v>
      </c>
      <c r="L111" s="4" t="e">
        <f>VLOOKUP(A111,규격서!$A$4:$E$121,12,0)</f>
        <v>#REF!</v>
      </c>
      <c r="M111" s="9" t="e">
        <f t="shared" si="12"/>
        <v>#REF!</v>
      </c>
      <c r="N111" s="23"/>
      <c r="O111" s="23"/>
      <c r="P111" s="23"/>
      <c r="Q111" s="23"/>
      <c r="R111" s="23"/>
      <c r="S111" s="23">
        <v>40</v>
      </c>
      <c r="T111" s="23">
        <v>20</v>
      </c>
      <c r="U111" s="24" t="s">
        <v>523</v>
      </c>
      <c r="V111" s="39" t="s">
        <v>524</v>
      </c>
    </row>
    <row r="112" spans="1:22" s="11" customFormat="1" ht="21.95" customHeight="1" x14ac:dyDescent="0.3">
      <c r="A112" s="35">
        <v>94</v>
      </c>
      <c r="B112" s="6" t="s">
        <v>190</v>
      </c>
      <c r="C112" s="7" t="s">
        <v>541</v>
      </c>
      <c r="D112" s="5" t="s">
        <v>19</v>
      </c>
      <c r="E112" s="5">
        <f t="shared" si="8"/>
        <v>30</v>
      </c>
      <c r="F112" s="9" t="e">
        <f>VLOOKUP(A112,규격서!$A$4:$E$121,6,0)</f>
        <v>#REF!</v>
      </c>
      <c r="G112" s="10" t="e">
        <f t="shared" si="9"/>
        <v>#REF!</v>
      </c>
      <c r="H112" s="4" t="e">
        <f>VLOOKUP(A112,규격서!$A$4:$E$121,8,0)</f>
        <v>#REF!</v>
      </c>
      <c r="I112" s="9" t="e">
        <f t="shared" si="10"/>
        <v>#REF!</v>
      </c>
      <c r="J112" s="4" t="e">
        <f>VLOOKUP(A112,규격서!$A$4:$E$121,10,0)</f>
        <v>#REF!</v>
      </c>
      <c r="K112" s="9" t="e">
        <f t="shared" si="11"/>
        <v>#REF!</v>
      </c>
      <c r="L112" s="4" t="e">
        <f>VLOOKUP(A112,규격서!$A$4:$E$121,12,0)</f>
        <v>#REF!</v>
      </c>
      <c r="M112" s="9" t="e">
        <f t="shared" si="12"/>
        <v>#REF!</v>
      </c>
      <c r="N112" s="23">
        <v>5</v>
      </c>
      <c r="O112" s="23"/>
      <c r="P112" s="23"/>
      <c r="Q112" s="23"/>
      <c r="R112" s="23"/>
      <c r="S112" s="23">
        <v>15</v>
      </c>
      <c r="T112" s="23">
        <v>10</v>
      </c>
      <c r="U112" s="24" t="s">
        <v>542</v>
      </c>
      <c r="V112" s="39" t="s">
        <v>524</v>
      </c>
    </row>
    <row r="113" spans="1:22" s="11" customFormat="1" ht="21.95" customHeight="1" x14ac:dyDescent="0.3">
      <c r="A113" s="35">
        <v>95</v>
      </c>
      <c r="B113" s="6" t="s">
        <v>192</v>
      </c>
      <c r="C113" s="7" t="s">
        <v>193</v>
      </c>
      <c r="D113" s="5" t="s">
        <v>19</v>
      </c>
      <c r="E113" s="5">
        <f t="shared" si="8"/>
        <v>3</v>
      </c>
      <c r="F113" s="9" t="e">
        <f>VLOOKUP(A113,규격서!$A$4:$E$121,6,0)</f>
        <v>#REF!</v>
      </c>
      <c r="G113" s="10" t="e">
        <f t="shared" si="9"/>
        <v>#REF!</v>
      </c>
      <c r="H113" s="4" t="e">
        <f>VLOOKUP(A113,규격서!$A$4:$E$121,8,0)</f>
        <v>#REF!</v>
      </c>
      <c r="I113" s="9" t="e">
        <f t="shared" si="10"/>
        <v>#REF!</v>
      </c>
      <c r="J113" s="4" t="e">
        <f>VLOOKUP(A113,규격서!$A$4:$E$121,10,0)</f>
        <v>#REF!</v>
      </c>
      <c r="K113" s="9" t="e">
        <f t="shared" si="11"/>
        <v>#REF!</v>
      </c>
      <c r="L113" s="4" t="e">
        <f>VLOOKUP(A113,규격서!$A$4:$E$121,12,0)</f>
        <v>#REF!</v>
      </c>
      <c r="M113" s="9" t="e">
        <f t="shared" si="12"/>
        <v>#REF!</v>
      </c>
      <c r="N113" s="23"/>
      <c r="O113" s="23"/>
      <c r="P113" s="23"/>
      <c r="Q113" s="23">
        <v>3</v>
      </c>
      <c r="R113" s="23"/>
      <c r="S113" s="23"/>
      <c r="T113" s="23"/>
      <c r="U113" s="24" t="s">
        <v>523</v>
      </c>
      <c r="V113" s="39" t="s">
        <v>524</v>
      </c>
    </row>
    <row r="114" spans="1:22" s="11" customFormat="1" ht="21.95" customHeight="1" x14ac:dyDescent="0.3">
      <c r="A114" s="36">
        <f t="shared" ref="A114:A115" si="14">A113</f>
        <v>95</v>
      </c>
      <c r="B114" s="6" t="s">
        <v>192</v>
      </c>
      <c r="C114" s="7" t="s">
        <v>193</v>
      </c>
      <c r="D114" s="5" t="s">
        <v>19</v>
      </c>
      <c r="E114" s="5">
        <f t="shared" si="8"/>
        <v>24</v>
      </c>
      <c r="F114" s="9" t="e">
        <f>VLOOKUP(A114,규격서!$A$4:$E$121,6,0)</f>
        <v>#REF!</v>
      </c>
      <c r="G114" s="10" t="e">
        <f t="shared" si="9"/>
        <v>#REF!</v>
      </c>
      <c r="H114" s="4" t="e">
        <f>VLOOKUP(A114,규격서!$A$4:$E$121,8,0)</f>
        <v>#REF!</v>
      </c>
      <c r="I114" s="9" t="e">
        <f t="shared" si="10"/>
        <v>#REF!</v>
      </c>
      <c r="J114" s="4" t="e">
        <f>VLOOKUP(A114,규격서!$A$4:$E$121,10,0)</f>
        <v>#REF!</v>
      </c>
      <c r="K114" s="9" t="e">
        <f t="shared" si="11"/>
        <v>#REF!</v>
      </c>
      <c r="L114" s="4" t="e">
        <f>VLOOKUP(A114,규격서!$A$4:$E$121,12,0)</f>
        <v>#REF!</v>
      </c>
      <c r="M114" s="9" t="e">
        <f t="shared" si="12"/>
        <v>#REF!</v>
      </c>
      <c r="N114" s="23"/>
      <c r="O114" s="23"/>
      <c r="P114" s="23">
        <v>12</v>
      </c>
      <c r="Q114" s="23"/>
      <c r="R114" s="23"/>
      <c r="S114" s="23"/>
      <c r="T114" s="23">
        <v>12</v>
      </c>
      <c r="U114" s="24" t="s">
        <v>531</v>
      </c>
      <c r="V114" s="39" t="s">
        <v>532</v>
      </c>
    </row>
    <row r="115" spans="1:22" s="11" customFormat="1" ht="21.95" customHeight="1" x14ac:dyDescent="0.3">
      <c r="A115" s="36">
        <f t="shared" si="14"/>
        <v>95</v>
      </c>
      <c r="B115" s="6" t="s">
        <v>192</v>
      </c>
      <c r="C115" s="7" t="s">
        <v>193</v>
      </c>
      <c r="D115" s="5" t="s">
        <v>19</v>
      </c>
      <c r="E115" s="5">
        <f t="shared" si="8"/>
        <v>7</v>
      </c>
      <c r="F115" s="9" t="e">
        <f>VLOOKUP(A115,규격서!$A$4:$E$121,6,0)</f>
        <v>#REF!</v>
      </c>
      <c r="G115" s="10" t="e">
        <f t="shared" si="9"/>
        <v>#REF!</v>
      </c>
      <c r="H115" s="4" t="e">
        <f>VLOOKUP(A115,규격서!$A$4:$E$121,8,0)</f>
        <v>#REF!</v>
      </c>
      <c r="I115" s="9" t="e">
        <f t="shared" si="10"/>
        <v>#REF!</v>
      </c>
      <c r="J115" s="4" t="e">
        <f>VLOOKUP(A115,규격서!$A$4:$E$121,10,0)</f>
        <v>#REF!</v>
      </c>
      <c r="K115" s="9" t="e">
        <f t="shared" si="11"/>
        <v>#REF!</v>
      </c>
      <c r="L115" s="4" t="e">
        <f>VLOOKUP(A115,규격서!$A$4:$E$121,12,0)</f>
        <v>#REF!</v>
      </c>
      <c r="M115" s="9" t="e">
        <f t="shared" si="12"/>
        <v>#REF!</v>
      </c>
      <c r="N115" s="23">
        <v>7</v>
      </c>
      <c r="O115" s="23"/>
      <c r="P115" s="23"/>
      <c r="Q115" s="23"/>
      <c r="R115" s="23"/>
      <c r="S115" s="23"/>
      <c r="T115" s="23"/>
      <c r="U115" s="24" t="s">
        <v>542</v>
      </c>
      <c r="V115" s="39" t="s">
        <v>524</v>
      </c>
    </row>
    <row r="116" spans="1:22" s="11" customFormat="1" ht="21.95" customHeight="1" x14ac:dyDescent="0.3">
      <c r="A116" s="35">
        <v>96</v>
      </c>
      <c r="B116" s="6" t="s">
        <v>194</v>
      </c>
      <c r="C116" s="7" t="s">
        <v>195</v>
      </c>
      <c r="D116" s="5" t="s">
        <v>19</v>
      </c>
      <c r="E116" s="5">
        <f t="shared" si="8"/>
        <v>1</v>
      </c>
      <c r="F116" s="9" t="e">
        <f>VLOOKUP(A116,규격서!$A$4:$E$121,6,0)</f>
        <v>#REF!</v>
      </c>
      <c r="G116" s="10" t="e">
        <f t="shared" si="9"/>
        <v>#REF!</v>
      </c>
      <c r="H116" s="4" t="e">
        <f>VLOOKUP(A116,규격서!$A$4:$E$121,8,0)</f>
        <v>#REF!</v>
      </c>
      <c r="I116" s="9" t="e">
        <f t="shared" si="10"/>
        <v>#REF!</v>
      </c>
      <c r="J116" s="4" t="e">
        <f>VLOOKUP(A116,규격서!$A$4:$E$121,10,0)</f>
        <v>#REF!</v>
      </c>
      <c r="K116" s="9" t="e">
        <f t="shared" si="11"/>
        <v>#REF!</v>
      </c>
      <c r="L116" s="4" t="e">
        <f>VLOOKUP(A116,규격서!$A$4:$E$121,12,0)</f>
        <v>#REF!</v>
      </c>
      <c r="M116" s="9" t="e">
        <f t="shared" si="12"/>
        <v>#REF!</v>
      </c>
      <c r="N116" s="23"/>
      <c r="O116" s="23">
        <v>1</v>
      </c>
      <c r="P116" s="23"/>
      <c r="Q116" s="23"/>
      <c r="R116" s="23"/>
      <c r="S116" s="23"/>
      <c r="T116" s="23"/>
      <c r="U116" s="24" t="s">
        <v>526</v>
      </c>
      <c r="V116" s="39" t="s">
        <v>537</v>
      </c>
    </row>
    <row r="117" spans="1:22" s="11" customFormat="1" ht="21.95" customHeight="1" x14ac:dyDescent="0.3">
      <c r="A117" s="35">
        <v>97</v>
      </c>
      <c r="B117" s="6" t="s">
        <v>196</v>
      </c>
      <c r="C117" s="7" t="s">
        <v>197</v>
      </c>
      <c r="D117" s="5" t="s">
        <v>19</v>
      </c>
      <c r="E117" s="5">
        <f t="shared" si="8"/>
        <v>50</v>
      </c>
      <c r="F117" s="9" t="e">
        <f>VLOOKUP(A117,규격서!$A$4:$E$121,6,0)</f>
        <v>#REF!</v>
      </c>
      <c r="G117" s="10" t="e">
        <f t="shared" si="9"/>
        <v>#REF!</v>
      </c>
      <c r="H117" s="4" t="e">
        <f>VLOOKUP(A117,규격서!$A$4:$E$121,8,0)</f>
        <v>#REF!</v>
      </c>
      <c r="I117" s="9" t="e">
        <f t="shared" si="10"/>
        <v>#REF!</v>
      </c>
      <c r="J117" s="4" t="e">
        <f>VLOOKUP(A117,규격서!$A$4:$E$121,10,0)</f>
        <v>#REF!</v>
      </c>
      <c r="K117" s="9" t="e">
        <f t="shared" si="11"/>
        <v>#REF!</v>
      </c>
      <c r="L117" s="4" t="e">
        <f>VLOOKUP(A117,규격서!$A$4:$E$121,12,0)</f>
        <v>#REF!</v>
      </c>
      <c r="M117" s="9" t="e">
        <f t="shared" si="12"/>
        <v>#REF!</v>
      </c>
      <c r="N117" s="23"/>
      <c r="O117" s="23"/>
      <c r="P117" s="23"/>
      <c r="Q117" s="23"/>
      <c r="R117" s="23">
        <v>10</v>
      </c>
      <c r="S117" s="23">
        <v>30</v>
      </c>
      <c r="T117" s="23">
        <v>10</v>
      </c>
      <c r="U117" s="24" t="s">
        <v>525</v>
      </c>
      <c r="V117" s="39" t="s">
        <v>524</v>
      </c>
    </row>
    <row r="118" spans="1:22" s="11" customFormat="1" ht="21.95" customHeight="1" x14ac:dyDescent="0.3">
      <c r="A118" s="35">
        <v>98</v>
      </c>
      <c r="B118" s="6" t="s">
        <v>198</v>
      </c>
      <c r="C118" s="7" t="s">
        <v>199</v>
      </c>
      <c r="D118" s="5" t="s">
        <v>19</v>
      </c>
      <c r="E118" s="5">
        <f t="shared" si="8"/>
        <v>10</v>
      </c>
      <c r="F118" s="9" t="e">
        <f>VLOOKUP(A118,규격서!$A$4:$E$121,6,0)</f>
        <v>#REF!</v>
      </c>
      <c r="G118" s="10" t="e">
        <f t="shared" si="9"/>
        <v>#REF!</v>
      </c>
      <c r="H118" s="4" t="e">
        <f>VLOOKUP(A118,규격서!$A$4:$E$121,8,0)</f>
        <v>#REF!</v>
      </c>
      <c r="I118" s="9" t="e">
        <f t="shared" si="10"/>
        <v>#REF!</v>
      </c>
      <c r="J118" s="4" t="e">
        <f>VLOOKUP(A118,규격서!$A$4:$E$121,10,0)</f>
        <v>#REF!</v>
      </c>
      <c r="K118" s="9" t="e">
        <f t="shared" si="11"/>
        <v>#REF!</v>
      </c>
      <c r="L118" s="4" t="e">
        <f>VLOOKUP(A118,규격서!$A$4:$E$121,12,0)</f>
        <v>#REF!</v>
      </c>
      <c r="M118" s="9" t="e">
        <f t="shared" si="12"/>
        <v>#REF!</v>
      </c>
      <c r="N118" s="23"/>
      <c r="O118" s="23"/>
      <c r="P118" s="23"/>
      <c r="Q118" s="23"/>
      <c r="R118" s="23"/>
      <c r="S118" s="23">
        <v>10</v>
      </c>
      <c r="T118" s="23"/>
      <c r="U118" s="24" t="s">
        <v>523</v>
      </c>
      <c r="V118" s="39" t="s">
        <v>524</v>
      </c>
    </row>
    <row r="119" spans="1:22" s="11" customFormat="1" ht="21.95" customHeight="1" x14ac:dyDescent="0.3">
      <c r="A119" s="36">
        <f>A118</f>
        <v>98</v>
      </c>
      <c r="B119" s="6" t="s">
        <v>198</v>
      </c>
      <c r="C119" s="7" t="s">
        <v>199</v>
      </c>
      <c r="D119" s="5" t="s">
        <v>19</v>
      </c>
      <c r="E119" s="5">
        <f t="shared" si="8"/>
        <v>20</v>
      </c>
      <c r="F119" s="9" t="e">
        <f>VLOOKUP(A119,규격서!$A$4:$E$121,6,0)</f>
        <v>#REF!</v>
      </c>
      <c r="G119" s="10" t="e">
        <f t="shared" si="9"/>
        <v>#REF!</v>
      </c>
      <c r="H119" s="4" t="e">
        <f>VLOOKUP(A119,규격서!$A$4:$E$121,8,0)</f>
        <v>#REF!</v>
      </c>
      <c r="I119" s="9" t="e">
        <f t="shared" si="10"/>
        <v>#REF!</v>
      </c>
      <c r="J119" s="4" t="e">
        <f>VLOOKUP(A119,규격서!$A$4:$E$121,10,0)</f>
        <v>#REF!</v>
      </c>
      <c r="K119" s="9" t="e">
        <f t="shared" si="11"/>
        <v>#REF!</v>
      </c>
      <c r="L119" s="4" t="e">
        <f>VLOOKUP(A119,규격서!$A$4:$E$121,12,0)</f>
        <v>#REF!</v>
      </c>
      <c r="M119" s="9" t="e">
        <f t="shared" si="12"/>
        <v>#REF!</v>
      </c>
      <c r="N119" s="23"/>
      <c r="O119" s="23"/>
      <c r="P119" s="23"/>
      <c r="Q119" s="23"/>
      <c r="R119" s="23">
        <v>20</v>
      </c>
      <c r="S119" s="23"/>
      <c r="T119" s="23"/>
      <c r="U119" s="24" t="s">
        <v>525</v>
      </c>
      <c r="V119" s="39" t="s">
        <v>524</v>
      </c>
    </row>
    <row r="120" spans="1:22" s="11" customFormat="1" ht="21.95" customHeight="1" x14ac:dyDescent="0.3">
      <c r="A120" s="35">
        <v>99</v>
      </c>
      <c r="B120" s="6" t="s">
        <v>200</v>
      </c>
      <c r="C120" s="7" t="s">
        <v>201</v>
      </c>
      <c r="D120" s="5" t="s">
        <v>19</v>
      </c>
      <c r="E120" s="5">
        <f t="shared" si="8"/>
        <v>10</v>
      </c>
      <c r="F120" s="9" t="e">
        <f>VLOOKUP(A120,규격서!$A$4:$E$121,6,0)</f>
        <v>#REF!</v>
      </c>
      <c r="G120" s="10" t="e">
        <f t="shared" si="9"/>
        <v>#REF!</v>
      </c>
      <c r="H120" s="4" t="e">
        <f>VLOOKUP(A120,규격서!$A$4:$E$121,8,0)</f>
        <v>#REF!</v>
      </c>
      <c r="I120" s="9" t="e">
        <f t="shared" si="10"/>
        <v>#REF!</v>
      </c>
      <c r="J120" s="4" t="e">
        <f>VLOOKUP(A120,규격서!$A$4:$E$121,10,0)</f>
        <v>#REF!</v>
      </c>
      <c r="K120" s="9" t="e">
        <f t="shared" si="11"/>
        <v>#REF!</v>
      </c>
      <c r="L120" s="4" t="e">
        <f>VLOOKUP(A120,규격서!$A$4:$E$121,12,0)</f>
        <v>#REF!</v>
      </c>
      <c r="M120" s="9" t="e">
        <f t="shared" si="12"/>
        <v>#REF!</v>
      </c>
      <c r="N120" s="23"/>
      <c r="O120" s="23"/>
      <c r="P120" s="23"/>
      <c r="Q120" s="23"/>
      <c r="R120" s="23"/>
      <c r="S120" s="23"/>
      <c r="T120" s="23">
        <v>10</v>
      </c>
      <c r="U120" s="24" t="s">
        <v>531</v>
      </c>
      <c r="V120" s="39" t="s">
        <v>532</v>
      </c>
    </row>
    <row r="121" spans="1:22" s="11" customFormat="1" ht="21.95" customHeight="1" x14ac:dyDescent="0.3">
      <c r="A121" s="35">
        <v>100</v>
      </c>
      <c r="B121" s="6" t="s">
        <v>202</v>
      </c>
      <c r="C121" s="7" t="s">
        <v>203</v>
      </c>
      <c r="D121" s="5" t="s">
        <v>19</v>
      </c>
      <c r="E121" s="5">
        <f t="shared" si="8"/>
        <v>3</v>
      </c>
      <c r="F121" s="9" t="e">
        <f>VLOOKUP(A121,규격서!$A$4:$E$121,6,0)</f>
        <v>#REF!</v>
      </c>
      <c r="G121" s="10" t="e">
        <f t="shared" si="9"/>
        <v>#REF!</v>
      </c>
      <c r="H121" s="4" t="e">
        <f>VLOOKUP(A121,규격서!$A$4:$E$121,8,0)</f>
        <v>#REF!</v>
      </c>
      <c r="I121" s="9" t="e">
        <f t="shared" si="10"/>
        <v>#REF!</v>
      </c>
      <c r="J121" s="4" t="e">
        <f>VLOOKUP(A121,규격서!$A$4:$E$121,10,0)</f>
        <v>#REF!</v>
      </c>
      <c r="K121" s="9" t="e">
        <f t="shared" si="11"/>
        <v>#REF!</v>
      </c>
      <c r="L121" s="4" t="e">
        <f>VLOOKUP(A121,규격서!$A$4:$E$121,12,0)</f>
        <v>#REF!</v>
      </c>
      <c r="M121" s="9" t="e">
        <f t="shared" si="12"/>
        <v>#REF!</v>
      </c>
      <c r="N121" s="23"/>
      <c r="O121" s="23"/>
      <c r="P121" s="23"/>
      <c r="Q121" s="23"/>
      <c r="R121" s="23"/>
      <c r="S121" s="23">
        <v>3</v>
      </c>
      <c r="T121" s="23"/>
      <c r="U121" s="24" t="s">
        <v>523</v>
      </c>
      <c r="V121" s="39" t="s">
        <v>524</v>
      </c>
    </row>
    <row r="122" spans="1:22" s="11" customFormat="1" ht="21.95" customHeight="1" x14ac:dyDescent="0.3">
      <c r="A122" s="35">
        <v>101</v>
      </c>
      <c r="B122" s="6" t="s">
        <v>204</v>
      </c>
      <c r="C122" s="7" t="s">
        <v>205</v>
      </c>
      <c r="D122" s="5" t="s">
        <v>19</v>
      </c>
      <c r="E122" s="5">
        <f t="shared" si="8"/>
        <v>1</v>
      </c>
      <c r="F122" s="9" t="e">
        <f>VLOOKUP(A122,규격서!$A$4:$E$121,6,0)</f>
        <v>#REF!</v>
      </c>
      <c r="G122" s="10" t="e">
        <f t="shared" si="9"/>
        <v>#REF!</v>
      </c>
      <c r="H122" s="4" t="e">
        <f>VLOOKUP(A122,규격서!$A$4:$E$121,8,0)</f>
        <v>#REF!</v>
      </c>
      <c r="I122" s="9" t="e">
        <f t="shared" si="10"/>
        <v>#REF!</v>
      </c>
      <c r="J122" s="4" t="e">
        <f>VLOOKUP(A122,규격서!$A$4:$E$121,10,0)</f>
        <v>#REF!</v>
      </c>
      <c r="K122" s="9" t="e">
        <f t="shared" si="11"/>
        <v>#REF!</v>
      </c>
      <c r="L122" s="4" t="e">
        <f>VLOOKUP(A122,규격서!$A$4:$E$121,12,0)</f>
        <v>#REF!</v>
      </c>
      <c r="M122" s="9" t="e">
        <f t="shared" si="12"/>
        <v>#REF!</v>
      </c>
      <c r="N122" s="23"/>
      <c r="O122" s="23">
        <v>1</v>
      </c>
      <c r="P122" s="23"/>
      <c r="Q122" s="23"/>
      <c r="R122" s="23"/>
      <c r="S122" s="23"/>
      <c r="T122" s="23"/>
      <c r="U122" s="24" t="s">
        <v>526</v>
      </c>
      <c r="V122" s="39" t="s">
        <v>537</v>
      </c>
    </row>
    <row r="123" spans="1:22" s="11" customFormat="1" ht="21.95" customHeight="1" x14ac:dyDescent="0.3">
      <c r="A123" s="35">
        <v>102</v>
      </c>
      <c r="B123" s="6" t="s">
        <v>543</v>
      </c>
      <c r="C123" s="7" t="s">
        <v>544</v>
      </c>
      <c r="D123" s="5" t="s">
        <v>19</v>
      </c>
      <c r="E123" s="5">
        <f t="shared" si="8"/>
        <v>1</v>
      </c>
      <c r="F123" s="9" t="e">
        <f>VLOOKUP(A123,규격서!$A$4:$E$121,6,0)</f>
        <v>#REF!</v>
      </c>
      <c r="G123" s="10" t="e">
        <f t="shared" si="9"/>
        <v>#REF!</v>
      </c>
      <c r="H123" s="4" t="e">
        <f>VLOOKUP(A123,규격서!$A$4:$E$121,8,0)</f>
        <v>#REF!</v>
      </c>
      <c r="I123" s="9" t="e">
        <f t="shared" si="10"/>
        <v>#REF!</v>
      </c>
      <c r="J123" s="4" t="e">
        <f>VLOOKUP(A123,규격서!$A$4:$E$121,10,0)</f>
        <v>#REF!</v>
      </c>
      <c r="K123" s="9" t="e">
        <f t="shared" si="11"/>
        <v>#REF!</v>
      </c>
      <c r="L123" s="4" t="e">
        <f>VLOOKUP(A123,규격서!$A$4:$E$121,12,0)</f>
        <v>#REF!</v>
      </c>
      <c r="M123" s="9" t="e">
        <f t="shared" si="12"/>
        <v>#REF!</v>
      </c>
      <c r="N123" s="23"/>
      <c r="O123" s="23">
        <v>1</v>
      </c>
      <c r="P123" s="23"/>
      <c r="Q123" s="23"/>
      <c r="R123" s="23"/>
      <c r="S123" s="23"/>
      <c r="T123" s="23"/>
      <c r="U123" s="24" t="s">
        <v>526</v>
      </c>
      <c r="V123" s="39" t="s">
        <v>537</v>
      </c>
    </row>
    <row r="124" spans="1:22" s="11" customFormat="1" ht="21.95" customHeight="1" x14ac:dyDescent="0.3">
      <c r="A124" s="35">
        <v>103</v>
      </c>
      <c r="B124" s="6" t="s">
        <v>206</v>
      </c>
      <c r="C124" s="7" t="s">
        <v>207</v>
      </c>
      <c r="D124" s="5" t="s">
        <v>19</v>
      </c>
      <c r="E124" s="5">
        <f t="shared" si="8"/>
        <v>1</v>
      </c>
      <c r="F124" s="9" t="e">
        <f>VLOOKUP(A124,규격서!$A$4:$E$121,6,0)</f>
        <v>#REF!</v>
      </c>
      <c r="G124" s="10" t="e">
        <f t="shared" si="9"/>
        <v>#REF!</v>
      </c>
      <c r="H124" s="4" t="e">
        <f>VLOOKUP(A124,규격서!$A$4:$E$121,8,0)</f>
        <v>#REF!</v>
      </c>
      <c r="I124" s="9" t="e">
        <f t="shared" si="10"/>
        <v>#REF!</v>
      </c>
      <c r="J124" s="4" t="e">
        <f>VLOOKUP(A124,규격서!$A$4:$E$121,10,0)</f>
        <v>#REF!</v>
      </c>
      <c r="K124" s="9" t="e">
        <f t="shared" si="11"/>
        <v>#REF!</v>
      </c>
      <c r="L124" s="4" t="e">
        <f>VLOOKUP(A124,규격서!$A$4:$E$121,12,0)</f>
        <v>#REF!</v>
      </c>
      <c r="M124" s="9" t="e">
        <f t="shared" si="12"/>
        <v>#REF!</v>
      </c>
      <c r="N124" s="23"/>
      <c r="O124" s="23"/>
      <c r="P124" s="23">
        <v>1</v>
      </c>
      <c r="Q124" s="23"/>
      <c r="R124" s="23"/>
      <c r="S124" s="23"/>
      <c r="T124" s="23"/>
      <c r="U124" s="24" t="s">
        <v>531</v>
      </c>
      <c r="V124" s="39" t="s">
        <v>524</v>
      </c>
    </row>
    <row r="125" spans="1:22" s="11" customFormat="1" ht="21.95" customHeight="1" x14ac:dyDescent="0.3">
      <c r="A125" s="35">
        <v>104</v>
      </c>
      <c r="B125" s="6" t="s">
        <v>208</v>
      </c>
      <c r="C125" s="7" t="s">
        <v>209</v>
      </c>
      <c r="D125" s="5" t="s">
        <v>19</v>
      </c>
      <c r="E125" s="5">
        <f t="shared" si="8"/>
        <v>1</v>
      </c>
      <c r="F125" s="9" t="e">
        <f>VLOOKUP(A125,규격서!$A$4:$E$121,6,0)</f>
        <v>#REF!</v>
      </c>
      <c r="G125" s="10" t="e">
        <f t="shared" si="9"/>
        <v>#REF!</v>
      </c>
      <c r="H125" s="4" t="e">
        <f>VLOOKUP(A125,규격서!$A$4:$E$121,8,0)</f>
        <v>#REF!</v>
      </c>
      <c r="I125" s="9" t="e">
        <f t="shared" si="10"/>
        <v>#REF!</v>
      </c>
      <c r="J125" s="4" t="e">
        <f>VLOOKUP(A125,규격서!$A$4:$E$121,10,0)</f>
        <v>#REF!</v>
      </c>
      <c r="K125" s="9" t="e">
        <f t="shared" si="11"/>
        <v>#REF!</v>
      </c>
      <c r="L125" s="4" t="e">
        <f>VLOOKUP(A125,규격서!$A$4:$E$121,12,0)</f>
        <v>#REF!</v>
      </c>
      <c r="M125" s="9" t="e">
        <f t="shared" si="12"/>
        <v>#REF!</v>
      </c>
      <c r="N125" s="23"/>
      <c r="O125" s="23"/>
      <c r="P125" s="23">
        <v>1</v>
      </c>
      <c r="Q125" s="23"/>
      <c r="R125" s="23"/>
      <c r="S125" s="23"/>
      <c r="T125" s="23"/>
      <c r="U125" s="24" t="s">
        <v>531</v>
      </c>
      <c r="V125" s="39" t="s">
        <v>524</v>
      </c>
    </row>
    <row r="126" spans="1:22" s="11" customFormat="1" ht="21.95" customHeight="1" x14ac:dyDescent="0.3">
      <c r="A126" s="35">
        <v>105</v>
      </c>
      <c r="B126" s="6" t="s">
        <v>210</v>
      </c>
      <c r="C126" s="7" t="s">
        <v>211</v>
      </c>
      <c r="D126" s="5" t="s">
        <v>19</v>
      </c>
      <c r="E126" s="5">
        <f t="shared" si="8"/>
        <v>50</v>
      </c>
      <c r="F126" s="9" t="e">
        <f>VLOOKUP(A126,규격서!$A$4:$E$121,6,0)</f>
        <v>#REF!</v>
      </c>
      <c r="G126" s="10" t="e">
        <f t="shared" si="9"/>
        <v>#REF!</v>
      </c>
      <c r="H126" s="4" t="e">
        <f>VLOOKUP(A126,규격서!$A$4:$E$121,8,0)</f>
        <v>#REF!</v>
      </c>
      <c r="I126" s="9" t="e">
        <f t="shared" si="10"/>
        <v>#REF!</v>
      </c>
      <c r="J126" s="4" t="e">
        <f>VLOOKUP(A126,규격서!$A$4:$E$121,10,0)</f>
        <v>#REF!</v>
      </c>
      <c r="K126" s="9" t="e">
        <f t="shared" si="11"/>
        <v>#REF!</v>
      </c>
      <c r="L126" s="4" t="e">
        <f>VLOOKUP(A126,규격서!$A$4:$E$121,12,0)</f>
        <v>#REF!</v>
      </c>
      <c r="M126" s="9" t="e">
        <f t="shared" si="12"/>
        <v>#REF!</v>
      </c>
      <c r="N126" s="23"/>
      <c r="O126" s="23"/>
      <c r="P126" s="23"/>
      <c r="Q126" s="23"/>
      <c r="R126" s="23"/>
      <c r="S126" s="23">
        <v>20</v>
      </c>
      <c r="T126" s="23">
        <v>30</v>
      </c>
      <c r="U126" s="24" t="s">
        <v>523</v>
      </c>
      <c r="V126" s="39" t="s">
        <v>524</v>
      </c>
    </row>
    <row r="127" spans="1:22" s="11" customFormat="1" ht="21.95" customHeight="1" x14ac:dyDescent="0.3">
      <c r="A127" s="36">
        <f t="shared" ref="A127:A128" si="15">A126</f>
        <v>105</v>
      </c>
      <c r="B127" s="6" t="s">
        <v>210</v>
      </c>
      <c r="C127" s="7" t="s">
        <v>211</v>
      </c>
      <c r="D127" s="5" t="s">
        <v>19</v>
      </c>
      <c r="E127" s="5">
        <f t="shared" si="8"/>
        <v>43</v>
      </c>
      <c r="F127" s="9" t="e">
        <f>VLOOKUP(A127,규격서!$A$4:$E$121,6,0)</f>
        <v>#REF!</v>
      </c>
      <c r="G127" s="10" t="e">
        <f t="shared" si="9"/>
        <v>#REF!</v>
      </c>
      <c r="H127" s="4" t="e">
        <f>VLOOKUP(A127,규격서!$A$4:$E$121,8,0)</f>
        <v>#REF!</v>
      </c>
      <c r="I127" s="9" t="e">
        <f t="shared" si="10"/>
        <v>#REF!</v>
      </c>
      <c r="J127" s="4" t="e">
        <f>VLOOKUP(A127,규격서!$A$4:$E$121,10,0)</f>
        <v>#REF!</v>
      </c>
      <c r="K127" s="9" t="e">
        <f t="shared" si="11"/>
        <v>#REF!</v>
      </c>
      <c r="L127" s="4" t="e">
        <f>VLOOKUP(A127,규격서!$A$4:$E$121,12,0)</f>
        <v>#REF!</v>
      </c>
      <c r="M127" s="9" t="e">
        <f t="shared" si="12"/>
        <v>#REF!</v>
      </c>
      <c r="N127" s="23"/>
      <c r="O127" s="23"/>
      <c r="P127" s="23"/>
      <c r="Q127" s="23"/>
      <c r="R127" s="23"/>
      <c r="S127" s="23">
        <v>38</v>
      </c>
      <c r="T127" s="23">
        <v>5</v>
      </c>
      <c r="U127" s="24" t="s">
        <v>531</v>
      </c>
      <c r="V127" s="39" t="s">
        <v>524</v>
      </c>
    </row>
    <row r="128" spans="1:22" s="11" customFormat="1" ht="21.95" customHeight="1" x14ac:dyDescent="0.3">
      <c r="A128" s="36">
        <f t="shared" si="15"/>
        <v>105</v>
      </c>
      <c r="B128" s="6" t="s">
        <v>210</v>
      </c>
      <c r="C128" s="7" t="s">
        <v>211</v>
      </c>
      <c r="D128" s="5" t="s">
        <v>19</v>
      </c>
      <c r="E128" s="5">
        <f t="shared" si="8"/>
        <v>4</v>
      </c>
      <c r="F128" s="9" t="e">
        <f>VLOOKUP(A128,규격서!$A$4:$E$121,6,0)</f>
        <v>#REF!</v>
      </c>
      <c r="G128" s="10" t="e">
        <f t="shared" si="9"/>
        <v>#REF!</v>
      </c>
      <c r="H128" s="4" t="e">
        <f>VLOOKUP(A128,규격서!$A$4:$E$121,8,0)</f>
        <v>#REF!</v>
      </c>
      <c r="I128" s="9" t="e">
        <f t="shared" si="10"/>
        <v>#REF!</v>
      </c>
      <c r="J128" s="4" t="e">
        <f>VLOOKUP(A128,규격서!$A$4:$E$121,10,0)</f>
        <v>#REF!</v>
      </c>
      <c r="K128" s="9" t="e">
        <f t="shared" si="11"/>
        <v>#REF!</v>
      </c>
      <c r="L128" s="4" t="e">
        <f>VLOOKUP(A128,규격서!$A$4:$E$121,12,0)</f>
        <v>#REF!</v>
      </c>
      <c r="M128" s="9" t="e">
        <f t="shared" si="12"/>
        <v>#REF!</v>
      </c>
      <c r="N128" s="23"/>
      <c r="O128" s="23"/>
      <c r="P128" s="23"/>
      <c r="Q128" s="23"/>
      <c r="R128" s="23">
        <v>2</v>
      </c>
      <c r="S128" s="23">
        <v>2</v>
      </c>
      <c r="T128" s="23"/>
      <c r="U128" s="24" t="s">
        <v>525</v>
      </c>
      <c r="V128" s="39" t="s">
        <v>524</v>
      </c>
    </row>
    <row r="129" spans="1:22" s="11" customFormat="1" ht="21.95" customHeight="1" x14ac:dyDescent="0.3">
      <c r="A129" s="35">
        <v>106</v>
      </c>
      <c r="B129" s="6" t="s">
        <v>212</v>
      </c>
      <c r="C129" s="7" t="s">
        <v>545</v>
      </c>
      <c r="D129" s="5" t="s">
        <v>19</v>
      </c>
      <c r="E129" s="5">
        <f t="shared" si="8"/>
        <v>7</v>
      </c>
      <c r="F129" s="9" t="e">
        <f>VLOOKUP(A129,규격서!$A$4:$E$121,6,0)</f>
        <v>#REF!</v>
      </c>
      <c r="G129" s="10" t="e">
        <f t="shared" si="9"/>
        <v>#REF!</v>
      </c>
      <c r="H129" s="4" t="e">
        <f>VLOOKUP(A129,규격서!$A$4:$E$121,8,0)</f>
        <v>#REF!</v>
      </c>
      <c r="I129" s="9" t="e">
        <f t="shared" si="10"/>
        <v>#REF!</v>
      </c>
      <c r="J129" s="4" t="e">
        <f>VLOOKUP(A129,규격서!$A$4:$E$121,10,0)</f>
        <v>#REF!</v>
      </c>
      <c r="K129" s="9" t="e">
        <f t="shared" si="11"/>
        <v>#REF!</v>
      </c>
      <c r="L129" s="4" t="e">
        <f>VLOOKUP(A129,규격서!$A$4:$E$121,12,0)</f>
        <v>#REF!</v>
      </c>
      <c r="M129" s="9" t="e">
        <f t="shared" si="12"/>
        <v>#REF!</v>
      </c>
      <c r="N129" s="23"/>
      <c r="O129" s="23"/>
      <c r="P129" s="23"/>
      <c r="Q129" s="23"/>
      <c r="R129" s="23">
        <v>7</v>
      </c>
      <c r="S129" s="23"/>
      <c r="T129" s="23"/>
      <c r="U129" s="24" t="s">
        <v>525</v>
      </c>
      <c r="V129" s="39" t="s">
        <v>524</v>
      </c>
    </row>
    <row r="130" spans="1:22" s="11" customFormat="1" ht="21.95" customHeight="1" x14ac:dyDescent="0.3">
      <c r="A130" s="35">
        <v>107</v>
      </c>
      <c r="B130" s="6" t="s">
        <v>213</v>
      </c>
      <c r="C130" s="7" t="s">
        <v>214</v>
      </c>
      <c r="D130" s="5" t="s">
        <v>19</v>
      </c>
      <c r="E130" s="5">
        <f t="shared" si="8"/>
        <v>5</v>
      </c>
      <c r="F130" s="9" t="e">
        <f>VLOOKUP(A130,규격서!$A$4:$E$121,6,0)</f>
        <v>#REF!</v>
      </c>
      <c r="G130" s="10" t="e">
        <f t="shared" si="9"/>
        <v>#REF!</v>
      </c>
      <c r="H130" s="4" t="e">
        <f>VLOOKUP(A130,규격서!$A$4:$E$121,8,0)</f>
        <v>#REF!</v>
      </c>
      <c r="I130" s="9" t="e">
        <f t="shared" si="10"/>
        <v>#REF!</v>
      </c>
      <c r="J130" s="4" t="e">
        <f>VLOOKUP(A130,규격서!$A$4:$E$121,10,0)</f>
        <v>#REF!</v>
      </c>
      <c r="K130" s="9" t="e">
        <f t="shared" si="11"/>
        <v>#REF!</v>
      </c>
      <c r="L130" s="4" t="e">
        <f>VLOOKUP(A130,규격서!$A$4:$E$121,12,0)</f>
        <v>#REF!</v>
      </c>
      <c r="M130" s="9" t="e">
        <f t="shared" si="12"/>
        <v>#REF!</v>
      </c>
      <c r="N130" s="23"/>
      <c r="O130" s="23"/>
      <c r="P130" s="23"/>
      <c r="Q130" s="23"/>
      <c r="R130" s="23">
        <v>5</v>
      </c>
      <c r="S130" s="23"/>
      <c r="T130" s="23"/>
      <c r="U130" s="24" t="s">
        <v>525</v>
      </c>
      <c r="V130" s="39" t="s">
        <v>524</v>
      </c>
    </row>
    <row r="131" spans="1:22" s="11" customFormat="1" ht="21.95" customHeight="1" x14ac:dyDescent="0.3">
      <c r="A131" s="36">
        <f>A130</f>
        <v>107</v>
      </c>
      <c r="B131" s="6" t="s">
        <v>213</v>
      </c>
      <c r="C131" s="7" t="s">
        <v>214</v>
      </c>
      <c r="D131" s="5" t="s">
        <v>19</v>
      </c>
      <c r="E131" s="5">
        <f t="shared" ref="E131:E194" si="16">SUM(N131:T131)</f>
        <v>50</v>
      </c>
      <c r="F131" s="9" t="e">
        <f>VLOOKUP(A131,규격서!$A$4:$E$121,6,0)</f>
        <v>#REF!</v>
      </c>
      <c r="G131" s="10" t="e">
        <f t="shared" ref="G131:G194" si="17">E131*F131</f>
        <v>#REF!</v>
      </c>
      <c r="H131" s="4" t="e">
        <f>VLOOKUP(A131,규격서!$A$4:$E$121,8,0)</f>
        <v>#REF!</v>
      </c>
      <c r="I131" s="9" t="e">
        <f t="shared" ref="I131:I194" si="18">E131*H131</f>
        <v>#REF!</v>
      </c>
      <c r="J131" s="4" t="e">
        <f>VLOOKUP(A131,규격서!$A$4:$E$121,10,0)</f>
        <v>#REF!</v>
      </c>
      <c r="K131" s="9" t="e">
        <f t="shared" ref="K131:K194" si="19">J131*E131</f>
        <v>#REF!</v>
      </c>
      <c r="L131" s="4" t="e">
        <f>VLOOKUP(A131,규격서!$A$4:$E$121,12,0)</f>
        <v>#REF!</v>
      </c>
      <c r="M131" s="9" t="e">
        <f t="shared" ref="M131:M194" si="20">E131*L131</f>
        <v>#REF!</v>
      </c>
      <c r="N131" s="23"/>
      <c r="O131" s="23"/>
      <c r="P131" s="23"/>
      <c r="Q131" s="23"/>
      <c r="R131" s="23"/>
      <c r="S131" s="23">
        <v>30</v>
      </c>
      <c r="T131" s="23">
        <v>20</v>
      </c>
      <c r="U131" s="24" t="s">
        <v>542</v>
      </c>
      <c r="V131" s="39" t="s">
        <v>524</v>
      </c>
    </row>
    <row r="132" spans="1:22" s="11" customFormat="1" ht="21.95" customHeight="1" x14ac:dyDescent="0.3">
      <c r="A132" s="35">
        <v>108</v>
      </c>
      <c r="B132" s="6" t="s">
        <v>215</v>
      </c>
      <c r="C132" s="7" t="s">
        <v>216</v>
      </c>
      <c r="D132" s="5" t="s">
        <v>19</v>
      </c>
      <c r="E132" s="5">
        <f t="shared" si="16"/>
        <v>10</v>
      </c>
      <c r="F132" s="9" t="e">
        <f>VLOOKUP(A132,규격서!$A$4:$E$121,6,0)</f>
        <v>#REF!</v>
      </c>
      <c r="G132" s="10" t="e">
        <f t="shared" si="17"/>
        <v>#REF!</v>
      </c>
      <c r="H132" s="4" t="e">
        <f>VLOOKUP(A132,규격서!$A$4:$E$121,8,0)</f>
        <v>#REF!</v>
      </c>
      <c r="I132" s="9" t="e">
        <f t="shared" si="18"/>
        <v>#REF!</v>
      </c>
      <c r="J132" s="4" t="e">
        <f>VLOOKUP(A132,규격서!$A$4:$E$121,10,0)</f>
        <v>#REF!</v>
      </c>
      <c r="K132" s="9" t="e">
        <f t="shared" si="19"/>
        <v>#REF!</v>
      </c>
      <c r="L132" s="4" t="e">
        <f>VLOOKUP(A132,규격서!$A$4:$E$121,12,0)</f>
        <v>#REF!</v>
      </c>
      <c r="M132" s="9" t="e">
        <f t="shared" si="20"/>
        <v>#REF!</v>
      </c>
      <c r="N132" s="23"/>
      <c r="O132" s="23"/>
      <c r="P132" s="23"/>
      <c r="Q132" s="23"/>
      <c r="R132" s="23"/>
      <c r="S132" s="23">
        <v>10</v>
      </c>
      <c r="T132" s="23"/>
      <c r="U132" s="24" t="s">
        <v>525</v>
      </c>
      <c r="V132" s="39" t="s">
        <v>524</v>
      </c>
    </row>
    <row r="133" spans="1:22" s="11" customFormat="1" ht="21.95" customHeight="1" x14ac:dyDescent="0.3">
      <c r="A133" s="35">
        <v>109</v>
      </c>
      <c r="B133" s="6" t="s">
        <v>217</v>
      </c>
      <c r="C133" s="7" t="s">
        <v>218</v>
      </c>
      <c r="D133" s="5" t="s">
        <v>19</v>
      </c>
      <c r="E133" s="5">
        <f t="shared" si="16"/>
        <v>30</v>
      </c>
      <c r="F133" s="9" t="e">
        <f>VLOOKUP(A133,규격서!$A$4:$E$121,6,0)</f>
        <v>#REF!</v>
      </c>
      <c r="G133" s="10" t="e">
        <f t="shared" si="17"/>
        <v>#REF!</v>
      </c>
      <c r="H133" s="4" t="e">
        <f>VLOOKUP(A133,규격서!$A$4:$E$121,8,0)</f>
        <v>#REF!</v>
      </c>
      <c r="I133" s="9" t="e">
        <f t="shared" si="18"/>
        <v>#REF!</v>
      </c>
      <c r="J133" s="4" t="e">
        <f>VLOOKUP(A133,규격서!$A$4:$E$121,10,0)</f>
        <v>#REF!</v>
      </c>
      <c r="K133" s="9" t="e">
        <f t="shared" si="19"/>
        <v>#REF!</v>
      </c>
      <c r="L133" s="4" t="e">
        <f>VLOOKUP(A133,규격서!$A$4:$E$121,12,0)</f>
        <v>#REF!</v>
      </c>
      <c r="M133" s="9" t="e">
        <f t="shared" si="20"/>
        <v>#REF!</v>
      </c>
      <c r="N133" s="23"/>
      <c r="O133" s="23"/>
      <c r="P133" s="23"/>
      <c r="Q133" s="23"/>
      <c r="R133" s="23"/>
      <c r="S133" s="23">
        <v>30</v>
      </c>
      <c r="T133" s="23"/>
      <c r="U133" s="24" t="s">
        <v>542</v>
      </c>
      <c r="V133" s="39" t="s">
        <v>524</v>
      </c>
    </row>
    <row r="134" spans="1:22" s="11" customFormat="1" ht="21.95" customHeight="1" x14ac:dyDescent="0.3">
      <c r="A134" s="35">
        <v>110</v>
      </c>
      <c r="B134" s="6" t="s">
        <v>219</v>
      </c>
      <c r="C134" s="7" t="s">
        <v>220</v>
      </c>
      <c r="D134" s="5" t="s">
        <v>19</v>
      </c>
      <c r="E134" s="5">
        <f t="shared" si="16"/>
        <v>3</v>
      </c>
      <c r="F134" s="9" t="e">
        <f>VLOOKUP(A134,규격서!$A$4:$E$121,6,0)</f>
        <v>#REF!</v>
      </c>
      <c r="G134" s="10" t="e">
        <f t="shared" si="17"/>
        <v>#REF!</v>
      </c>
      <c r="H134" s="4" t="e">
        <f>VLOOKUP(A134,규격서!$A$4:$E$121,8,0)</f>
        <v>#REF!</v>
      </c>
      <c r="I134" s="9" t="e">
        <f t="shared" si="18"/>
        <v>#REF!</v>
      </c>
      <c r="J134" s="4" t="e">
        <f>VLOOKUP(A134,규격서!$A$4:$E$121,10,0)</f>
        <v>#REF!</v>
      </c>
      <c r="K134" s="9" t="e">
        <f t="shared" si="19"/>
        <v>#REF!</v>
      </c>
      <c r="L134" s="4" t="e">
        <f>VLOOKUP(A134,규격서!$A$4:$E$121,12,0)</f>
        <v>#REF!</v>
      </c>
      <c r="M134" s="9" t="e">
        <f t="shared" si="20"/>
        <v>#REF!</v>
      </c>
      <c r="N134" s="23"/>
      <c r="O134" s="23"/>
      <c r="P134" s="23"/>
      <c r="Q134" s="23">
        <v>3</v>
      </c>
      <c r="R134" s="23"/>
      <c r="S134" s="23"/>
      <c r="T134" s="23"/>
      <c r="U134" s="24" t="s">
        <v>523</v>
      </c>
      <c r="V134" s="39" t="s">
        <v>524</v>
      </c>
    </row>
    <row r="135" spans="1:22" s="11" customFormat="1" ht="21.95" customHeight="1" x14ac:dyDescent="0.3">
      <c r="A135" s="36">
        <f>A134</f>
        <v>110</v>
      </c>
      <c r="B135" s="6" t="s">
        <v>219</v>
      </c>
      <c r="C135" s="7" t="s">
        <v>220</v>
      </c>
      <c r="D135" s="5" t="s">
        <v>19</v>
      </c>
      <c r="E135" s="5">
        <f t="shared" si="16"/>
        <v>10</v>
      </c>
      <c r="F135" s="9" t="e">
        <f>VLOOKUP(A135,규격서!$A$4:$E$121,6,0)</f>
        <v>#REF!</v>
      </c>
      <c r="G135" s="10" t="e">
        <f t="shared" si="17"/>
        <v>#REF!</v>
      </c>
      <c r="H135" s="4" t="e">
        <f>VLOOKUP(A135,규격서!$A$4:$E$121,8,0)</f>
        <v>#REF!</v>
      </c>
      <c r="I135" s="9" t="e">
        <f t="shared" si="18"/>
        <v>#REF!</v>
      </c>
      <c r="J135" s="4" t="e">
        <f>VLOOKUP(A135,규격서!$A$4:$E$121,10,0)</f>
        <v>#REF!</v>
      </c>
      <c r="K135" s="9" t="e">
        <f t="shared" si="19"/>
        <v>#REF!</v>
      </c>
      <c r="L135" s="4" t="e">
        <f>VLOOKUP(A135,규격서!$A$4:$E$121,12,0)</f>
        <v>#REF!</v>
      </c>
      <c r="M135" s="9" t="e">
        <f t="shared" si="20"/>
        <v>#REF!</v>
      </c>
      <c r="N135" s="23"/>
      <c r="O135" s="23"/>
      <c r="P135" s="23"/>
      <c r="Q135" s="23"/>
      <c r="R135" s="23"/>
      <c r="S135" s="23">
        <v>10</v>
      </c>
      <c r="T135" s="23"/>
      <c r="U135" s="24" t="s">
        <v>525</v>
      </c>
      <c r="V135" s="39" t="s">
        <v>524</v>
      </c>
    </row>
    <row r="136" spans="1:22" s="11" customFormat="1" ht="21.95" customHeight="1" x14ac:dyDescent="0.3">
      <c r="A136" s="35">
        <v>111</v>
      </c>
      <c r="B136" s="6" t="s">
        <v>221</v>
      </c>
      <c r="C136" s="7" t="s">
        <v>222</v>
      </c>
      <c r="D136" s="5" t="s">
        <v>19</v>
      </c>
      <c r="E136" s="5">
        <f t="shared" si="16"/>
        <v>2</v>
      </c>
      <c r="F136" s="9" t="e">
        <f>VLOOKUP(A136,규격서!$A$4:$E$121,6,0)</f>
        <v>#REF!</v>
      </c>
      <c r="G136" s="10" t="e">
        <f t="shared" si="17"/>
        <v>#REF!</v>
      </c>
      <c r="H136" s="4" t="e">
        <f>VLOOKUP(A136,규격서!$A$4:$E$121,8,0)</f>
        <v>#REF!</v>
      </c>
      <c r="I136" s="9" t="e">
        <f t="shared" si="18"/>
        <v>#REF!</v>
      </c>
      <c r="J136" s="4" t="e">
        <f>VLOOKUP(A136,규격서!$A$4:$E$121,10,0)</f>
        <v>#REF!</v>
      </c>
      <c r="K136" s="9" t="e">
        <f t="shared" si="19"/>
        <v>#REF!</v>
      </c>
      <c r="L136" s="4" t="e">
        <f>VLOOKUP(A136,규격서!$A$4:$E$121,12,0)</f>
        <v>#REF!</v>
      </c>
      <c r="M136" s="9" t="e">
        <f t="shared" si="20"/>
        <v>#REF!</v>
      </c>
      <c r="N136" s="23"/>
      <c r="O136" s="23"/>
      <c r="P136" s="23"/>
      <c r="Q136" s="23"/>
      <c r="R136" s="23">
        <v>2</v>
      </c>
      <c r="S136" s="23"/>
      <c r="T136" s="23"/>
      <c r="U136" s="24" t="s">
        <v>525</v>
      </c>
      <c r="V136" s="39" t="s">
        <v>524</v>
      </c>
    </row>
    <row r="137" spans="1:22" s="11" customFormat="1" ht="21.95" customHeight="1" x14ac:dyDescent="0.3">
      <c r="A137" s="35">
        <v>112</v>
      </c>
      <c r="B137" s="6" t="s">
        <v>223</v>
      </c>
      <c r="C137" s="7" t="s">
        <v>546</v>
      </c>
      <c r="D137" s="5" t="s">
        <v>19</v>
      </c>
      <c r="E137" s="5">
        <f t="shared" si="16"/>
        <v>20</v>
      </c>
      <c r="F137" s="9" t="e">
        <f>VLOOKUP(A137,규격서!$A$4:$E$121,6,0)</f>
        <v>#REF!</v>
      </c>
      <c r="G137" s="10" t="e">
        <f t="shared" si="17"/>
        <v>#REF!</v>
      </c>
      <c r="H137" s="4" t="e">
        <f>VLOOKUP(A137,규격서!$A$4:$E$121,8,0)</f>
        <v>#REF!</v>
      </c>
      <c r="I137" s="9" t="e">
        <f t="shared" si="18"/>
        <v>#REF!</v>
      </c>
      <c r="J137" s="4" t="e">
        <f>VLOOKUP(A137,규격서!$A$4:$E$121,10,0)</f>
        <v>#REF!</v>
      </c>
      <c r="K137" s="9" t="e">
        <f t="shared" si="19"/>
        <v>#REF!</v>
      </c>
      <c r="L137" s="4" t="e">
        <f>VLOOKUP(A137,규격서!$A$4:$E$121,12,0)</f>
        <v>#REF!</v>
      </c>
      <c r="M137" s="9" t="e">
        <f t="shared" si="20"/>
        <v>#REF!</v>
      </c>
      <c r="N137" s="23"/>
      <c r="O137" s="23"/>
      <c r="P137" s="23"/>
      <c r="Q137" s="23"/>
      <c r="R137" s="23"/>
      <c r="S137" s="23">
        <v>10</v>
      </c>
      <c r="T137" s="23">
        <v>10</v>
      </c>
      <c r="U137" s="24" t="s">
        <v>542</v>
      </c>
      <c r="V137" s="39" t="s">
        <v>524</v>
      </c>
    </row>
    <row r="138" spans="1:22" s="11" customFormat="1" ht="21.95" customHeight="1" x14ac:dyDescent="0.3">
      <c r="A138" s="35">
        <v>113</v>
      </c>
      <c r="B138" s="6" t="s">
        <v>224</v>
      </c>
      <c r="C138" s="7" t="s">
        <v>225</v>
      </c>
      <c r="D138" s="5" t="s">
        <v>19</v>
      </c>
      <c r="E138" s="5">
        <f t="shared" si="16"/>
        <v>5</v>
      </c>
      <c r="F138" s="9" t="e">
        <f>VLOOKUP(A138,규격서!$A$4:$E$121,6,0)</f>
        <v>#REF!</v>
      </c>
      <c r="G138" s="10" t="e">
        <f t="shared" si="17"/>
        <v>#REF!</v>
      </c>
      <c r="H138" s="4" t="e">
        <f>VLOOKUP(A138,규격서!$A$4:$E$121,8,0)</f>
        <v>#REF!</v>
      </c>
      <c r="I138" s="9" t="e">
        <f t="shared" si="18"/>
        <v>#REF!</v>
      </c>
      <c r="J138" s="4" t="e">
        <f>VLOOKUP(A138,규격서!$A$4:$E$121,10,0)</f>
        <v>#REF!</v>
      </c>
      <c r="K138" s="9" t="e">
        <f t="shared" si="19"/>
        <v>#REF!</v>
      </c>
      <c r="L138" s="4" t="e">
        <f>VLOOKUP(A138,규격서!$A$4:$E$121,12,0)</f>
        <v>#REF!</v>
      </c>
      <c r="M138" s="9" t="e">
        <f t="shared" si="20"/>
        <v>#REF!</v>
      </c>
      <c r="N138" s="23"/>
      <c r="O138" s="23"/>
      <c r="P138" s="23"/>
      <c r="Q138" s="23"/>
      <c r="R138" s="23">
        <v>5</v>
      </c>
      <c r="S138" s="23"/>
      <c r="T138" s="23"/>
      <c r="U138" s="24" t="s">
        <v>525</v>
      </c>
      <c r="V138" s="39" t="s">
        <v>529</v>
      </c>
    </row>
    <row r="139" spans="1:22" s="11" customFormat="1" ht="21.95" customHeight="1" x14ac:dyDescent="0.3">
      <c r="A139" s="35">
        <v>114</v>
      </c>
      <c r="B139" s="6" t="s">
        <v>226</v>
      </c>
      <c r="C139" s="7" t="s">
        <v>227</v>
      </c>
      <c r="D139" s="5" t="s">
        <v>19</v>
      </c>
      <c r="E139" s="5">
        <f t="shared" si="16"/>
        <v>10</v>
      </c>
      <c r="F139" s="9" t="e">
        <f>VLOOKUP(A139,규격서!$A$4:$E$121,6,0)</f>
        <v>#REF!</v>
      </c>
      <c r="G139" s="10" t="e">
        <f t="shared" si="17"/>
        <v>#REF!</v>
      </c>
      <c r="H139" s="4" t="e">
        <f>VLOOKUP(A139,규격서!$A$4:$E$121,8,0)</f>
        <v>#REF!</v>
      </c>
      <c r="I139" s="9" t="e">
        <f t="shared" si="18"/>
        <v>#REF!</v>
      </c>
      <c r="J139" s="4" t="e">
        <f>VLOOKUP(A139,규격서!$A$4:$E$121,10,0)</f>
        <v>#REF!</v>
      </c>
      <c r="K139" s="9" t="e">
        <f t="shared" si="19"/>
        <v>#REF!</v>
      </c>
      <c r="L139" s="4" t="e">
        <f>VLOOKUP(A139,규격서!$A$4:$E$121,12,0)</f>
        <v>#REF!</v>
      </c>
      <c r="M139" s="9" t="e">
        <f t="shared" si="20"/>
        <v>#REF!</v>
      </c>
      <c r="N139" s="23"/>
      <c r="O139" s="23"/>
      <c r="P139" s="23"/>
      <c r="Q139" s="23"/>
      <c r="R139" s="23">
        <v>5</v>
      </c>
      <c r="S139" s="23">
        <v>5</v>
      </c>
      <c r="T139" s="23"/>
      <c r="U139" s="24" t="s">
        <v>525</v>
      </c>
      <c r="V139" s="39" t="s">
        <v>529</v>
      </c>
    </row>
    <row r="140" spans="1:22" s="11" customFormat="1" ht="21.95" customHeight="1" x14ac:dyDescent="0.3">
      <c r="A140" s="36">
        <f>A139</f>
        <v>114</v>
      </c>
      <c r="B140" s="6" t="s">
        <v>226</v>
      </c>
      <c r="C140" s="7" t="s">
        <v>227</v>
      </c>
      <c r="D140" s="5" t="s">
        <v>19</v>
      </c>
      <c r="E140" s="5">
        <f t="shared" si="16"/>
        <v>10</v>
      </c>
      <c r="F140" s="9" t="e">
        <f>VLOOKUP(A140,규격서!$A$4:$E$121,6,0)</f>
        <v>#REF!</v>
      </c>
      <c r="G140" s="10" t="e">
        <f t="shared" si="17"/>
        <v>#REF!</v>
      </c>
      <c r="H140" s="4" t="e">
        <f>VLOOKUP(A140,규격서!$A$4:$E$121,8,0)</f>
        <v>#REF!</v>
      </c>
      <c r="I140" s="9" t="e">
        <f t="shared" si="18"/>
        <v>#REF!</v>
      </c>
      <c r="J140" s="4" t="e">
        <f>VLOOKUP(A140,규격서!$A$4:$E$121,10,0)</f>
        <v>#REF!</v>
      </c>
      <c r="K140" s="9" t="e">
        <f t="shared" si="19"/>
        <v>#REF!</v>
      </c>
      <c r="L140" s="4" t="e">
        <f>VLOOKUP(A140,규격서!$A$4:$E$121,12,0)</f>
        <v>#REF!</v>
      </c>
      <c r="M140" s="9" t="e">
        <f t="shared" si="20"/>
        <v>#REF!</v>
      </c>
      <c r="N140" s="23"/>
      <c r="O140" s="23"/>
      <c r="P140" s="23"/>
      <c r="Q140" s="23"/>
      <c r="R140" s="23"/>
      <c r="S140" s="23"/>
      <c r="T140" s="23">
        <v>10</v>
      </c>
      <c r="U140" s="24" t="s">
        <v>526</v>
      </c>
      <c r="V140" s="39" t="s">
        <v>532</v>
      </c>
    </row>
    <row r="141" spans="1:22" s="11" customFormat="1" ht="21.95" customHeight="1" x14ac:dyDescent="0.3">
      <c r="A141" s="35">
        <v>115</v>
      </c>
      <c r="B141" s="6" t="s">
        <v>228</v>
      </c>
      <c r="C141" s="7" t="s">
        <v>229</v>
      </c>
      <c r="D141" s="5" t="s">
        <v>69</v>
      </c>
      <c r="E141" s="5">
        <f t="shared" si="16"/>
        <v>3</v>
      </c>
      <c r="F141" s="9" t="e">
        <f>VLOOKUP(A141,규격서!$A$4:$E$121,6,0)</f>
        <v>#REF!</v>
      </c>
      <c r="G141" s="10" t="e">
        <f t="shared" si="17"/>
        <v>#REF!</v>
      </c>
      <c r="H141" s="4" t="e">
        <f>VLOOKUP(A141,규격서!$A$4:$E$121,8,0)</f>
        <v>#REF!</v>
      </c>
      <c r="I141" s="9" t="e">
        <f t="shared" si="18"/>
        <v>#REF!</v>
      </c>
      <c r="J141" s="4" t="e">
        <f>VLOOKUP(A141,규격서!$A$4:$E$121,10,0)</f>
        <v>#REF!</v>
      </c>
      <c r="K141" s="9" t="e">
        <f t="shared" si="19"/>
        <v>#REF!</v>
      </c>
      <c r="L141" s="4" t="e">
        <f>VLOOKUP(A141,규격서!$A$4:$E$121,12,0)</f>
        <v>#REF!</v>
      </c>
      <c r="M141" s="9" t="e">
        <f t="shared" si="20"/>
        <v>#REF!</v>
      </c>
      <c r="N141" s="23"/>
      <c r="O141" s="23"/>
      <c r="P141" s="23">
        <v>3</v>
      </c>
      <c r="Q141" s="23"/>
      <c r="R141" s="23"/>
      <c r="S141" s="23"/>
      <c r="T141" s="23"/>
      <c r="U141" s="24" t="s">
        <v>531</v>
      </c>
      <c r="V141" s="39" t="s">
        <v>524</v>
      </c>
    </row>
    <row r="142" spans="1:22" s="11" customFormat="1" ht="21.95" customHeight="1" x14ac:dyDescent="0.3">
      <c r="A142" s="35">
        <v>116</v>
      </c>
      <c r="B142" s="6" t="s">
        <v>230</v>
      </c>
      <c r="C142" s="7" t="s">
        <v>547</v>
      </c>
      <c r="D142" s="5" t="s">
        <v>19</v>
      </c>
      <c r="E142" s="5">
        <f t="shared" si="16"/>
        <v>5</v>
      </c>
      <c r="F142" s="9" t="e">
        <f>VLOOKUP(A142,규격서!$A$4:$E$121,6,0)</f>
        <v>#REF!</v>
      </c>
      <c r="G142" s="10" t="e">
        <f t="shared" si="17"/>
        <v>#REF!</v>
      </c>
      <c r="H142" s="4" t="e">
        <f>VLOOKUP(A142,규격서!$A$4:$E$121,8,0)</f>
        <v>#REF!</v>
      </c>
      <c r="I142" s="9" t="e">
        <f t="shared" si="18"/>
        <v>#REF!</v>
      </c>
      <c r="J142" s="4" t="e">
        <f>VLOOKUP(A142,규격서!$A$4:$E$121,10,0)</f>
        <v>#REF!</v>
      </c>
      <c r="K142" s="9" t="e">
        <f t="shared" si="19"/>
        <v>#REF!</v>
      </c>
      <c r="L142" s="4" t="e">
        <f>VLOOKUP(A142,규격서!$A$4:$E$121,12,0)</f>
        <v>#REF!</v>
      </c>
      <c r="M142" s="9" t="e">
        <f t="shared" si="20"/>
        <v>#REF!</v>
      </c>
      <c r="N142" s="23"/>
      <c r="O142" s="23">
        <v>5</v>
      </c>
      <c r="P142" s="23"/>
      <c r="Q142" s="23"/>
      <c r="R142" s="23"/>
      <c r="S142" s="23"/>
      <c r="T142" s="23"/>
      <c r="U142" s="24" t="s">
        <v>526</v>
      </c>
      <c r="V142" s="39" t="s">
        <v>537</v>
      </c>
    </row>
    <row r="143" spans="1:22" s="11" customFormat="1" ht="21.95" customHeight="1" x14ac:dyDescent="0.3">
      <c r="A143" s="35">
        <v>117</v>
      </c>
      <c r="B143" s="6" t="s">
        <v>231</v>
      </c>
      <c r="C143" s="7" t="s">
        <v>232</v>
      </c>
      <c r="D143" s="5" t="s">
        <v>69</v>
      </c>
      <c r="E143" s="5">
        <f t="shared" si="16"/>
        <v>3</v>
      </c>
      <c r="F143" s="9" t="e">
        <f>VLOOKUP(A143,규격서!$A$4:$E$121,6,0)</f>
        <v>#REF!</v>
      </c>
      <c r="G143" s="10" t="e">
        <f t="shared" si="17"/>
        <v>#REF!</v>
      </c>
      <c r="H143" s="4" t="e">
        <f>VLOOKUP(A143,규격서!$A$4:$E$121,8,0)</f>
        <v>#REF!</v>
      </c>
      <c r="I143" s="9" t="e">
        <f t="shared" si="18"/>
        <v>#REF!</v>
      </c>
      <c r="J143" s="4" t="e">
        <f>VLOOKUP(A143,규격서!$A$4:$E$121,10,0)</f>
        <v>#REF!</v>
      </c>
      <c r="K143" s="9" t="e">
        <f t="shared" si="19"/>
        <v>#REF!</v>
      </c>
      <c r="L143" s="4" t="e">
        <f>VLOOKUP(A143,규격서!$A$4:$E$121,12,0)</f>
        <v>#REF!</v>
      </c>
      <c r="M143" s="9" t="e">
        <f t="shared" si="20"/>
        <v>#REF!</v>
      </c>
      <c r="N143" s="23"/>
      <c r="O143" s="23">
        <v>3</v>
      </c>
      <c r="P143" s="23"/>
      <c r="Q143" s="23"/>
      <c r="R143" s="23"/>
      <c r="S143" s="23"/>
      <c r="T143" s="23"/>
      <c r="U143" s="24" t="s">
        <v>526</v>
      </c>
      <c r="V143" s="39" t="s">
        <v>537</v>
      </c>
    </row>
    <row r="144" spans="1:22" s="11" customFormat="1" ht="21.95" customHeight="1" x14ac:dyDescent="0.3">
      <c r="A144" s="35">
        <v>118</v>
      </c>
      <c r="B144" s="26" t="s">
        <v>233</v>
      </c>
      <c r="C144" s="27" t="s">
        <v>234</v>
      </c>
      <c r="D144" s="25" t="s">
        <v>19</v>
      </c>
      <c r="E144" s="5">
        <f t="shared" si="16"/>
        <v>2</v>
      </c>
      <c r="F144" s="9" t="e">
        <f>VLOOKUP(A144,규격서!$A$4:$E$121,6,0)</f>
        <v>#REF!</v>
      </c>
      <c r="G144" s="10" t="e">
        <f t="shared" si="17"/>
        <v>#REF!</v>
      </c>
      <c r="H144" s="4" t="e">
        <f>VLOOKUP(A144,규격서!$A$4:$E$121,8,0)</f>
        <v>#REF!</v>
      </c>
      <c r="I144" s="9" t="e">
        <f t="shared" si="18"/>
        <v>#REF!</v>
      </c>
      <c r="J144" s="4" t="e">
        <f>VLOOKUP(A144,규격서!$A$4:$E$121,10,0)</f>
        <v>#REF!</v>
      </c>
      <c r="K144" s="9" t="e">
        <f t="shared" si="19"/>
        <v>#REF!</v>
      </c>
      <c r="L144" s="4" t="e">
        <f>VLOOKUP(A144,규격서!$A$4:$E$121,12,0)</f>
        <v>#REF!</v>
      </c>
      <c r="M144" s="9" t="e">
        <f t="shared" si="20"/>
        <v>#REF!</v>
      </c>
      <c r="N144" s="23"/>
      <c r="O144" s="23"/>
      <c r="P144" s="23"/>
      <c r="Q144" s="23"/>
      <c r="R144" s="23">
        <v>2</v>
      </c>
      <c r="S144" s="23"/>
      <c r="T144" s="23"/>
      <c r="U144" s="24" t="s">
        <v>525</v>
      </c>
      <c r="V144" s="39" t="s">
        <v>524</v>
      </c>
    </row>
    <row r="145" spans="1:22" s="11" customFormat="1" ht="21.95" customHeight="1" x14ac:dyDescent="0.3">
      <c r="A145" s="35">
        <v>119</v>
      </c>
      <c r="B145" s="26" t="s">
        <v>235</v>
      </c>
      <c r="C145" s="27" t="s">
        <v>236</v>
      </c>
      <c r="D145" s="25" t="s">
        <v>19</v>
      </c>
      <c r="E145" s="5">
        <f t="shared" si="16"/>
        <v>15</v>
      </c>
      <c r="F145" s="9" t="e">
        <f>VLOOKUP(A145,규격서!$A$4:$E$121,6,0)</f>
        <v>#N/A</v>
      </c>
      <c r="G145" s="10" t="e">
        <f t="shared" si="17"/>
        <v>#N/A</v>
      </c>
      <c r="H145" s="4" t="e">
        <f>VLOOKUP(A145,규격서!$A$4:$E$121,8,0)</f>
        <v>#N/A</v>
      </c>
      <c r="I145" s="9" t="e">
        <f t="shared" si="18"/>
        <v>#N/A</v>
      </c>
      <c r="J145" s="4" t="e">
        <f>VLOOKUP(A145,규격서!$A$4:$E$121,10,0)</f>
        <v>#N/A</v>
      </c>
      <c r="K145" s="9" t="e">
        <f t="shared" si="19"/>
        <v>#N/A</v>
      </c>
      <c r="L145" s="4" t="e">
        <f>VLOOKUP(A145,규격서!$A$4:$E$121,12,0)</f>
        <v>#N/A</v>
      </c>
      <c r="M145" s="9" t="e">
        <f t="shared" si="20"/>
        <v>#N/A</v>
      </c>
      <c r="N145" s="23"/>
      <c r="O145" s="23"/>
      <c r="P145" s="23"/>
      <c r="Q145" s="23"/>
      <c r="R145" s="23">
        <v>5</v>
      </c>
      <c r="S145" s="23"/>
      <c r="T145" s="23">
        <v>10</v>
      </c>
      <c r="U145" s="24" t="s">
        <v>525</v>
      </c>
      <c r="V145" s="39" t="s">
        <v>524</v>
      </c>
    </row>
    <row r="146" spans="1:22" s="11" customFormat="1" ht="21.95" customHeight="1" x14ac:dyDescent="0.3">
      <c r="A146" s="35">
        <v>120</v>
      </c>
      <c r="B146" s="26" t="s">
        <v>237</v>
      </c>
      <c r="C146" s="27" t="s">
        <v>238</v>
      </c>
      <c r="D146" s="25" t="s">
        <v>239</v>
      </c>
      <c r="E146" s="5">
        <f t="shared" si="16"/>
        <v>14</v>
      </c>
      <c r="F146" s="9" t="e">
        <f>VLOOKUP(A146,규격서!$A$4:$E$121,6,0)</f>
        <v>#N/A</v>
      </c>
      <c r="G146" s="10" t="e">
        <f t="shared" si="17"/>
        <v>#N/A</v>
      </c>
      <c r="H146" s="4" t="e">
        <f>VLOOKUP(A146,규격서!$A$4:$E$121,8,0)</f>
        <v>#N/A</v>
      </c>
      <c r="I146" s="9" t="e">
        <f t="shared" si="18"/>
        <v>#N/A</v>
      </c>
      <c r="J146" s="4" t="e">
        <f>VLOOKUP(A146,규격서!$A$4:$E$121,10,0)</f>
        <v>#N/A</v>
      </c>
      <c r="K146" s="9" t="e">
        <f t="shared" si="19"/>
        <v>#N/A</v>
      </c>
      <c r="L146" s="4" t="e">
        <f>VLOOKUP(A146,규격서!$A$4:$E$121,12,0)</f>
        <v>#N/A</v>
      </c>
      <c r="M146" s="9" t="e">
        <f t="shared" si="20"/>
        <v>#N/A</v>
      </c>
      <c r="N146" s="23"/>
      <c r="O146" s="23"/>
      <c r="P146" s="23"/>
      <c r="Q146" s="23"/>
      <c r="R146" s="23"/>
      <c r="S146" s="23"/>
      <c r="T146" s="23">
        <v>14</v>
      </c>
      <c r="U146" s="24" t="s">
        <v>523</v>
      </c>
      <c r="V146" s="39" t="s">
        <v>524</v>
      </c>
    </row>
    <row r="147" spans="1:22" s="11" customFormat="1" ht="21.95" customHeight="1" x14ac:dyDescent="0.3">
      <c r="A147" s="35">
        <v>121</v>
      </c>
      <c r="B147" s="26" t="s">
        <v>237</v>
      </c>
      <c r="C147" s="27" t="s">
        <v>238</v>
      </c>
      <c r="D147" s="25" t="s">
        <v>239</v>
      </c>
      <c r="E147" s="5">
        <f t="shared" si="16"/>
        <v>2</v>
      </c>
      <c r="F147" s="9" t="e">
        <f>VLOOKUP(A147,규격서!$A$4:$E$121,6,0)</f>
        <v>#N/A</v>
      </c>
      <c r="G147" s="10" t="e">
        <f t="shared" si="17"/>
        <v>#N/A</v>
      </c>
      <c r="H147" s="4" t="e">
        <f>VLOOKUP(A147,규격서!$A$4:$E$121,8,0)</f>
        <v>#N/A</v>
      </c>
      <c r="I147" s="9" t="e">
        <f t="shared" si="18"/>
        <v>#N/A</v>
      </c>
      <c r="J147" s="4" t="e">
        <f>VLOOKUP(A147,규격서!$A$4:$E$121,10,0)</f>
        <v>#N/A</v>
      </c>
      <c r="K147" s="9" t="e">
        <f t="shared" si="19"/>
        <v>#N/A</v>
      </c>
      <c r="L147" s="4" t="e">
        <f>VLOOKUP(A147,규격서!$A$4:$E$121,12,0)</f>
        <v>#N/A</v>
      </c>
      <c r="M147" s="9" t="e">
        <f t="shared" si="20"/>
        <v>#N/A</v>
      </c>
      <c r="N147" s="23">
        <v>2</v>
      </c>
      <c r="O147" s="23"/>
      <c r="P147" s="23"/>
      <c r="Q147" s="23"/>
      <c r="R147" s="23"/>
      <c r="S147" s="23"/>
      <c r="T147" s="23"/>
      <c r="U147" s="24" t="s">
        <v>542</v>
      </c>
      <c r="V147" s="39" t="s">
        <v>532</v>
      </c>
    </row>
    <row r="148" spans="1:22" s="11" customFormat="1" ht="21.95" customHeight="1" x14ac:dyDescent="0.3">
      <c r="A148" s="35">
        <v>122</v>
      </c>
      <c r="B148" s="26" t="s">
        <v>240</v>
      </c>
      <c r="C148" s="27" t="s">
        <v>241</v>
      </c>
      <c r="D148" s="25" t="s">
        <v>239</v>
      </c>
      <c r="E148" s="5">
        <f t="shared" si="16"/>
        <v>10</v>
      </c>
      <c r="F148" s="9" t="e">
        <f>VLOOKUP(A148,규격서!$A$4:$E$121,6,0)</f>
        <v>#N/A</v>
      </c>
      <c r="G148" s="10" t="e">
        <f t="shared" si="17"/>
        <v>#N/A</v>
      </c>
      <c r="H148" s="4" t="e">
        <f>VLOOKUP(A148,규격서!$A$4:$E$121,8,0)</f>
        <v>#N/A</v>
      </c>
      <c r="I148" s="9" t="e">
        <f t="shared" si="18"/>
        <v>#N/A</v>
      </c>
      <c r="J148" s="4" t="e">
        <f>VLOOKUP(A148,규격서!$A$4:$E$121,10,0)</f>
        <v>#N/A</v>
      </c>
      <c r="K148" s="9" t="e">
        <f t="shared" si="19"/>
        <v>#N/A</v>
      </c>
      <c r="L148" s="4" t="e">
        <f>VLOOKUP(A148,규격서!$A$4:$E$121,12,0)</f>
        <v>#N/A</v>
      </c>
      <c r="M148" s="9" t="e">
        <f t="shared" si="20"/>
        <v>#N/A</v>
      </c>
      <c r="N148" s="23"/>
      <c r="O148" s="23"/>
      <c r="P148" s="23"/>
      <c r="Q148" s="23"/>
      <c r="R148" s="23"/>
      <c r="S148" s="23"/>
      <c r="T148" s="23">
        <v>10</v>
      </c>
      <c r="U148" s="24" t="s">
        <v>523</v>
      </c>
      <c r="V148" s="39" t="s">
        <v>524</v>
      </c>
    </row>
    <row r="149" spans="1:22" s="11" customFormat="1" ht="21.95" customHeight="1" x14ac:dyDescent="0.3">
      <c r="A149" s="35">
        <v>123</v>
      </c>
      <c r="B149" s="26" t="s">
        <v>242</v>
      </c>
      <c r="C149" s="27" t="s">
        <v>243</v>
      </c>
      <c r="D149" s="25" t="s">
        <v>19</v>
      </c>
      <c r="E149" s="5">
        <f t="shared" si="16"/>
        <v>8</v>
      </c>
      <c r="F149" s="9" t="e">
        <f>VLOOKUP(A149,규격서!$A$4:$E$121,6,0)</f>
        <v>#N/A</v>
      </c>
      <c r="G149" s="10" t="e">
        <f t="shared" si="17"/>
        <v>#N/A</v>
      </c>
      <c r="H149" s="4" t="e">
        <f>VLOOKUP(A149,규격서!$A$4:$E$121,8,0)</f>
        <v>#N/A</v>
      </c>
      <c r="I149" s="9" t="e">
        <f t="shared" si="18"/>
        <v>#N/A</v>
      </c>
      <c r="J149" s="4" t="e">
        <f>VLOOKUP(A149,규격서!$A$4:$E$121,10,0)</f>
        <v>#N/A</v>
      </c>
      <c r="K149" s="9" t="e">
        <f t="shared" si="19"/>
        <v>#N/A</v>
      </c>
      <c r="L149" s="4" t="e">
        <f>VLOOKUP(A149,규격서!$A$4:$E$121,12,0)</f>
        <v>#N/A</v>
      </c>
      <c r="M149" s="9" t="e">
        <f t="shared" si="20"/>
        <v>#N/A</v>
      </c>
      <c r="N149" s="23"/>
      <c r="O149" s="23"/>
      <c r="P149" s="23"/>
      <c r="Q149" s="23"/>
      <c r="R149" s="23">
        <v>8</v>
      </c>
      <c r="S149" s="23"/>
      <c r="T149" s="23"/>
      <c r="U149" s="24" t="s">
        <v>525</v>
      </c>
      <c r="V149" s="39" t="s">
        <v>524</v>
      </c>
    </row>
    <row r="150" spans="1:22" s="11" customFormat="1" ht="21.95" customHeight="1" x14ac:dyDescent="0.3">
      <c r="A150" s="35">
        <v>124</v>
      </c>
      <c r="B150" s="26" t="s">
        <v>244</v>
      </c>
      <c r="C150" s="27" t="s">
        <v>548</v>
      </c>
      <c r="D150" s="25" t="s">
        <v>19</v>
      </c>
      <c r="E150" s="5">
        <f t="shared" si="16"/>
        <v>30</v>
      </c>
      <c r="F150" s="9" t="e">
        <f>VLOOKUP(A150,규격서!$A$4:$E$121,6,0)</f>
        <v>#N/A</v>
      </c>
      <c r="G150" s="10" t="e">
        <f t="shared" si="17"/>
        <v>#N/A</v>
      </c>
      <c r="H150" s="4" t="e">
        <f>VLOOKUP(A150,규격서!$A$4:$E$121,8,0)</f>
        <v>#N/A</v>
      </c>
      <c r="I150" s="9" t="e">
        <f t="shared" si="18"/>
        <v>#N/A</v>
      </c>
      <c r="J150" s="4" t="e">
        <f>VLOOKUP(A150,규격서!$A$4:$E$121,10,0)</f>
        <v>#N/A</v>
      </c>
      <c r="K150" s="9" t="e">
        <f t="shared" si="19"/>
        <v>#N/A</v>
      </c>
      <c r="L150" s="4" t="e">
        <f>VLOOKUP(A150,규격서!$A$4:$E$121,12,0)</f>
        <v>#N/A</v>
      </c>
      <c r="M150" s="9" t="e">
        <f t="shared" si="20"/>
        <v>#N/A</v>
      </c>
      <c r="N150" s="23"/>
      <c r="O150" s="23"/>
      <c r="P150" s="23"/>
      <c r="Q150" s="23"/>
      <c r="R150" s="23"/>
      <c r="S150" s="23"/>
      <c r="T150" s="23">
        <v>30</v>
      </c>
      <c r="U150" s="24" t="s">
        <v>525</v>
      </c>
      <c r="V150" s="39" t="s">
        <v>524</v>
      </c>
    </row>
    <row r="151" spans="1:22" s="11" customFormat="1" ht="21.95" customHeight="1" x14ac:dyDescent="0.3">
      <c r="A151" s="36">
        <f>A150</f>
        <v>124</v>
      </c>
      <c r="B151" s="6" t="s">
        <v>244</v>
      </c>
      <c r="C151" s="7" t="s">
        <v>548</v>
      </c>
      <c r="D151" s="5" t="s">
        <v>19</v>
      </c>
      <c r="E151" s="5">
        <f t="shared" si="16"/>
        <v>52</v>
      </c>
      <c r="F151" s="9" t="e">
        <f>VLOOKUP(A151,규격서!$A$4:$E$121,6,0)</f>
        <v>#N/A</v>
      </c>
      <c r="G151" s="10" t="e">
        <f t="shared" si="17"/>
        <v>#N/A</v>
      </c>
      <c r="H151" s="4" t="e">
        <f>VLOOKUP(A151,규격서!$A$4:$E$121,8,0)</f>
        <v>#N/A</v>
      </c>
      <c r="I151" s="9" t="e">
        <f t="shared" si="18"/>
        <v>#N/A</v>
      </c>
      <c r="J151" s="4" t="e">
        <f>VLOOKUP(A151,규격서!$A$4:$E$121,10,0)</f>
        <v>#N/A</v>
      </c>
      <c r="K151" s="9" t="e">
        <f t="shared" si="19"/>
        <v>#N/A</v>
      </c>
      <c r="L151" s="4" t="e">
        <f>VLOOKUP(A151,규격서!$A$4:$E$121,12,0)</f>
        <v>#N/A</v>
      </c>
      <c r="M151" s="9" t="e">
        <f t="shared" si="20"/>
        <v>#N/A</v>
      </c>
      <c r="N151" s="23">
        <v>20</v>
      </c>
      <c r="O151" s="23"/>
      <c r="P151" s="23"/>
      <c r="Q151" s="23"/>
      <c r="R151" s="23"/>
      <c r="S151" s="23">
        <v>32</v>
      </c>
      <c r="T151" s="23"/>
      <c r="U151" s="24" t="s">
        <v>542</v>
      </c>
      <c r="V151" s="39" t="s">
        <v>524</v>
      </c>
    </row>
    <row r="152" spans="1:22" s="11" customFormat="1" ht="21.95" customHeight="1" x14ac:dyDescent="0.3">
      <c r="A152" s="35">
        <v>125</v>
      </c>
      <c r="B152" s="6" t="s">
        <v>246</v>
      </c>
      <c r="C152" s="7" t="s">
        <v>549</v>
      </c>
      <c r="D152" s="5" t="s">
        <v>19</v>
      </c>
      <c r="E152" s="5">
        <f t="shared" si="16"/>
        <v>10</v>
      </c>
      <c r="F152" s="9" t="e">
        <f>VLOOKUP(A152,규격서!$A$4:$E$121,6,0)</f>
        <v>#N/A</v>
      </c>
      <c r="G152" s="10" t="e">
        <f t="shared" si="17"/>
        <v>#N/A</v>
      </c>
      <c r="H152" s="4" t="e">
        <f>VLOOKUP(A152,규격서!$A$4:$E$121,8,0)</f>
        <v>#N/A</v>
      </c>
      <c r="I152" s="9" t="e">
        <f t="shared" si="18"/>
        <v>#N/A</v>
      </c>
      <c r="J152" s="4" t="e">
        <f>VLOOKUP(A152,규격서!$A$4:$E$121,10,0)</f>
        <v>#N/A</v>
      </c>
      <c r="K152" s="9" t="e">
        <f t="shared" si="19"/>
        <v>#N/A</v>
      </c>
      <c r="L152" s="4" t="e">
        <f>VLOOKUP(A152,규격서!$A$4:$E$121,12,0)</f>
        <v>#N/A</v>
      </c>
      <c r="M152" s="9" t="e">
        <f t="shared" si="20"/>
        <v>#N/A</v>
      </c>
      <c r="N152" s="23"/>
      <c r="O152" s="23"/>
      <c r="P152" s="23"/>
      <c r="Q152" s="23"/>
      <c r="R152" s="23">
        <v>10</v>
      </c>
      <c r="S152" s="23"/>
      <c r="T152" s="23"/>
      <c r="U152" s="24" t="s">
        <v>525</v>
      </c>
      <c r="V152" s="39" t="s">
        <v>524</v>
      </c>
    </row>
    <row r="153" spans="1:22" s="11" customFormat="1" ht="21.95" customHeight="1" x14ac:dyDescent="0.3">
      <c r="A153" s="36">
        <f>A152</f>
        <v>125</v>
      </c>
      <c r="B153" s="6" t="s">
        <v>246</v>
      </c>
      <c r="C153" s="7" t="s">
        <v>549</v>
      </c>
      <c r="D153" s="5" t="s">
        <v>19</v>
      </c>
      <c r="E153" s="5">
        <f t="shared" si="16"/>
        <v>35</v>
      </c>
      <c r="F153" s="9" t="e">
        <f>VLOOKUP(A153,규격서!$A$4:$E$121,6,0)</f>
        <v>#N/A</v>
      </c>
      <c r="G153" s="10" t="e">
        <f t="shared" si="17"/>
        <v>#N/A</v>
      </c>
      <c r="H153" s="4" t="e">
        <f>VLOOKUP(A153,규격서!$A$4:$E$121,8,0)</f>
        <v>#N/A</v>
      </c>
      <c r="I153" s="9" t="e">
        <f t="shared" si="18"/>
        <v>#N/A</v>
      </c>
      <c r="J153" s="4" t="e">
        <f>VLOOKUP(A153,규격서!$A$4:$E$121,10,0)</f>
        <v>#N/A</v>
      </c>
      <c r="K153" s="9" t="e">
        <f t="shared" si="19"/>
        <v>#N/A</v>
      </c>
      <c r="L153" s="4" t="e">
        <f>VLOOKUP(A153,규격서!$A$4:$E$121,12,0)</f>
        <v>#N/A</v>
      </c>
      <c r="M153" s="9" t="e">
        <f t="shared" si="20"/>
        <v>#N/A</v>
      </c>
      <c r="N153" s="23">
        <v>35</v>
      </c>
      <c r="O153" s="23"/>
      <c r="P153" s="23"/>
      <c r="Q153" s="23"/>
      <c r="R153" s="23"/>
      <c r="S153" s="23"/>
      <c r="T153" s="23"/>
      <c r="U153" s="24" t="s">
        <v>542</v>
      </c>
      <c r="V153" s="39" t="s">
        <v>524</v>
      </c>
    </row>
    <row r="154" spans="1:22" s="11" customFormat="1" ht="21.95" customHeight="1" x14ac:dyDescent="0.3">
      <c r="A154" s="35">
        <v>126</v>
      </c>
      <c r="B154" s="6" t="s">
        <v>247</v>
      </c>
      <c r="C154" s="7" t="s">
        <v>550</v>
      </c>
      <c r="D154" s="5" t="s">
        <v>19</v>
      </c>
      <c r="E154" s="5">
        <f t="shared" si="16"/>
        <v>5</v>
      </c>
      <c r="F154" s="9" t="e">
        <f>VLOOKUP(A154,규격서!$A$4:$E$121,6,0)</f>
        <v>#N/A</v>
      </c>
      <c r="G154" s="10" t="e">
        <f t="shared" si="17"/>
        <v>#N/A</v>
      </c>
      <c r="H154" s="4" t="e">
        <f>VLOOKUP(A154,규격서!$A$4:$E$121,8,0)</f>
        <v>#N/A</v>
      </c>
      <c r="I154" s="9" t="e">
        <f t="shared" si="18"/>
        <v>#N/A</v>
      </c>
      <c r="J154" s="4" t="e">
        <f>VLOOKUP(A154,규격서!$A$4:$E$121,10,0)</f>
        <v>#N/A</v>
      </c>
      <c r="K154" s="9" t="e">
        <f t="shared" si="19"/>
        <v>#N/A</v>
      </c>
      <c r="L154" s="4" t="e">
        <f>VLOOKUP(A154,규격서!$A$4:$E$121,12,0)</f>
        <v>#N/A</v>
      </c>
      <c r="M154" s="9" t="e">
        <f t="shared" si="20"/>
        <v>#N/A</v>
      </c>
      <c r="N154" s="23"/>
      <c r="O154" s="23"/>
      <c r="P154" s="23"/>
      <c r="Q154" s="23"/>
      <c r="R154" s="23">
        <v>5</v>
      </c>
      <c r="S154" s="23"/>
      <c r="T154" s="23"/>
      <c r="U154" s="24" t="s">
        <v>525</v>
      </c>
      <c r="V154" s="39" t="s">
        <v>524</v>
      </c>
    </row>
    <row r="155" spans="1:22" s="11" customFormat="1" ht="21.95" customHeight="1" x14ac:dyDescent="0.3">
      <c r="A155" s="35">
        <v>127</v>
      </c>
      <c r="B155" s="6" t="s">
        <v>248</v>
      </c>
      <c r="C155" s="7" t="s">
        <v>249</v>
      </c>
      <c r="D155" s="5" t="s">
        <v>19</v>
      </c>
      <c r="E155" s="5">
        <f t="shared" si="16"/>
        <v>5</v>
      </c>
      <c r="F155" s="9" t="e">
        <f>VLOOKUP(A155,규격서!$A$4:$E$121,6,0)</f>
        <v>#N/A</v>
      </c>
      <c r="G155" s="10" t="e">
        <f t="shared" si="17"/>
        <v>#N/A</v>
      </c>
      <c r="H155" s="4" t="e">
        <f>VLOOKUP(A155,규격서!$A$4:$E$121,8,0)</f>
        <v>#N/A</v>
      </c>
      <c r="I155" s="9" t="e">
        <f t="shared" si="18"/>
        <v>#N/A</v>
      </c>
      <c r="J155" s="4" t="e">
        <f>VLOOKUP(A155,규격서!$A$4:$E$121,10,0)</f>
        <v>#N/A</v>
      </c>
      <c r="K155" s="9" t="e">
        <f t="shared" si="19"/>
        <v>#N/A</v>
      </c>
      <c r="L155" s="4" t="e">
        <f>VLOOKUP(A155,규격서!$A$4:$E$121,12,0)</f>
        <v>#N/A</v>
      </c>
      <c r="M155" s="9" t="e">
        <f t="shared" si="20"/>
        <v>#N/A</v>
      </c>
      <c r="N155" s="23"/>
      <c r="O155" s="23"/>
      <c r="P155" s="23"/>
      <c r="Q155" s="23">
        <v>5</v>
      </c>
      <c r="R155" s="23"/>
      <c r="S155" s="23"/>
      <c r="T155" s="23"/>
      <c r="U155" s="24" t="s">
        <v>523</v>
      </c>
      <c r="V155" s="39" t="s">
        <v>524</v>
      </c>
    </row>
    <row r="156" spans="1:22" s="11" customFormat="1" ht="21.95" customHeight="1" x14ac:dyDescent="0.3">
      <c r="A156" s="36">
        <f>A155</f>
        <v>127</v>
      </c>
      <c r="B156" s="6" t="s">
        <v>248</v>
      </c>
      <c r="C156" s="7" t="s">
        <v>249</v>
      </c>
      <c r="D156" s="5" t="s">
        <v>19</v>
      </c>
      <c r="E156" s="5">
        <f t="shared" si="16"/>
        <v>5</v>
      </c>
      <c r="F156" s="9" t="e">
        <f>VLOOKUP(A156,규격서!$A$4:$E$121,6,0)</f>
        <v>#N/A</v>
      </c>
      <c r="G156" s="10" t="e">
        <f t="shared" si="17"/>
        <v>#N/A</v>
      </c>
      <c r="H156" s="4" t="e">
        <f>VLOOKUP(A156,규격서!$A$4:$E$121,8,0)</f>
        <v>#N/A</v>
      </c>
      <c r="I156" s="9" t="e">
        <f t="shared" si="18"/>
        <v>#N/A</v>
      </c>
      <c r="J156" s="4" t="e">
        <f>VLOOKUP(A156,규격서!$A$4:$E$121,10,0)</f>
        <v>#N/A</v>
      </c>
      <c r="K156" s="9" t="e">
        <f t="shared" si="19"/>
        <v>#N/A</v>
      </c>
      <c r="L156" s="4" t="e">
        <f>VLOOKUP(A156,규격서!$A$4:$E$121,12,0)</f>
        <v>#N/A</v>
      </c>
      <c r="M156" s="9" t="e">
        <f t="shared" si="20"/>
        <v>#N/A</v>
      </c>
      <c r="N156" s="23"/>
      <c r="O156" s="23"/>
      <c r="P156" s="23"/>
      <c r="Q156" s="23"/>
      <c r="R156" s="23">
        <v>5</v>
      </c>
      <c r="S156" s="23"/>
      <c r="T156" s="23"/>
      <c r="U156" s="24" t="s">
        <v>525</v>
      </c>
      <c r="V156" s="39" t="s">
        <v>524</v>
      </c>
    </row>
    <row r="157" spans="1:22" s="11" customFormat="1" ht="21.95" customHeight="1" x14ac:dyDescent="0.3">
      <c r="A157" s="35">
        <v>128</v>
      </c>
      <c r="B157" s="6" t="s">
        <v>250</v>
      </c>
      <c r="C157" s="7" t="s">
        <v>251</v>
      </c>
      <c r="D157" s="5" t="s">
        <v>19</v>
      </c>
      <c r="E157" s="5">
        <f t="shared" si="16"/>
        <v>1</v>
      </c>
      <c r="F157" s="9" t="e">
        <f>VLOOKUP(A157,규격서!$A$4:$E$121,6,0)</f>
        <v>#N/A</v>
      </c>
      <c r="G157" s="10" t="e">
        <f t="shared" si="17"/>
        <v>#N/A</v>
      </c>
      <c r="H157" s="4" t="e">
        <f>VLOOKUP(A157,규격서!$A$4:$E$121,8,0)</f>
        <v>#N/A</v>
      </c>
      <c r="I157" s="9" t="e">
        <f t="shared" si="18"/>
        <v>#N/A</v>
      </c>
      <c r="J157" s="4" t="e">
        <f>VLOOKUP(A157,규격서!$A$4:$E$121,10,0)</f>
        <v>#N/A</v>
      </c>
      <c r="K157" s="9" t="e">
        <f t="shared" si="19"/>
        <v>#N/A</v>
      </c>
      <c r="L157" s="4" t="e">
        <f>VLOOKUP(A157,규격서!$A$4:$E$121,12,0)</f>
        <v>#N/A</v>
      </c>
      <c r="M157" s="9" t="e">
        <f t="shared" si="20"/>
        <v>#N/A</v>
      </c>
      <c r="N157" s="23"/>
      <c r="O157" s="23"/>
      <c r="P157" s="23"/>
      <c r="Q157" s="23"/>
      <c r="R157" s="23">
        <v>1</v>
      </c>
      <c r="S157" s="23"/>
      <c r="T157" s="23"/>
      <c r="U157" s="24" t="s">
        <v>525</v>
      </c>
      <c r="V157" s="39" t="s">
        <v>524</v>
      </c>
    </row>
    <row r="158" spans="1:22" s="11" customFormat="1" ht="21.95" customHeight="1" x14ac:dyDescent="0.3">
      <c r="A158" s="35">
        <v>129</v>
      </c>
      <c r="B158" s="6" t="s">
        <v>252</v>
      </c>
      <c r="C158" s="7" t="s">
        <v>253</v>
      </c>
      <c r="D158" s="5" t="s">
        <v>69</v>
      </c>
      <c r="E158" s="5">
        <f t="shared" si="16"/>
        <v>100</v>
      </c>
      <c r="F158" s="9" t="e">
        <f>VLOOKUP(A158,규격서!$A$4:$E$121,6,0)</f>
        <v>#N/A</v>
      </c>
      <c r="G158" s="10" t="e">
        <f t="shared" si="17"/>
        <v>#N/A</v>
      </c>
      <c r="H158" s="4" t="e">
        <f>VLOOKUP(A158,규격서!$A$4:$E$121,8,0)</f>
        <v>#N/A</v>
      </c>
      <c r="I158" s="9" t="e">
        <f t="shared" si="18"/>
        <v>#N/A</v>
      </c>
      <c r="J158" s="4" t="e">
        <f>VLOOKUP(A158,규격서!$A$4:$E$121,10,0)</f>
        <v>#N/A</v>
      </c>
      <c r="K158" s="9" t="e">
        <f t="shared" si="19"/>
        <v>#N/A</v>
      </c>
      <c r="L158" s="4" t="e">
        <f>VLOOKUP(A158,규격서!$A$4:$E$121,12,0)</f>
        <v>#N/A</v>
      </c>
      <c r="M158" s="9" t="e">
        <f t="shared" si="20"/>
        <v>#N/A</v>
      </c>
      <c r="N158" s="23"/>
      <c r="O158" s="23"/>
      <c r="P158" s="23"/>
      <c r="Q158" s="23">
        <v>100</v>
      </c>
      <c r="R158" s="23"/>
      <c r="S158" s="23"/>
      <c r="T158" s="23"/>
      <c r="U158" s="24" t="s">
        <v>523</v>
      </c>
      <c r="V158" s="39" t="s">
        <v>524</v>
      </c>
    </row>
    <row r="159" spans="1:22" s="11" customFormat="1" ht="21.95" customHeight="1" x14ac:dyDescent="0.3">
      <c r="A159" s="35">
        <v>130</v>
      </c>
      <c r="B159" s="6" t="s">
        <v>254</v>
      </c>
      <c r="C159" s="7" t="s">
        <v>255</v>
      </c>
      <c r="D159" s="5" t="s">
        <v>69</v>
      </c>
      <c r="E159" s="5">
        <f t="shared" si="16"/>
        <v>50</v>
      </c>
      <c r="F159" s="9" t="e">
        <f>VLOOKUP(A159,규격서!$A$4:$E$121,6,0)</f>
        <v>#N/A</v>
      </c>
      <c r="G159" s="10" t="e">
        <f t="shared" si="17"/>
        <v>#N/A</v>
      </c>
      <c r="H159" s="4" t="e">
        <f>VLOOKUP(A159,규격서!$A$4:$E$121,8,0)</f>
        <v>#N/A</v>
      </c>
      <c r="I159" s="9" t="e">
        <f t="shared" si="18"/>
        <v>#N/A</v>
      </c>
      <c r="J159" s="4" t="e">
        <f>VLOOKUP(A159,규격서!$A$4:$E$121,10,0)</f>
        <v>#N/A</v>
      </c>
      <c r="K159" s="9" t="e">
        <f t="shared" si="19"/>
        <v>#N/A</v>
      </c>
      <c r="L159" s="4" t="e">
        <f>VLOOKUP(A159,규격서!$A$4:$E$121,12,0)</f>
        <v>#N/A</v>
      </c>
      <c r="M159" s="9" t="e">
        <f t="shared" si="20"/>
        <v>#N/A</v>
      </c>
      <c r="N159" s="23"/>
      <c r="O159" s="23"/>
      <c r="P159" s="23"/>
      <c r="Q159" s="23"/>
      <c r="R159" s="23"/>
      <c r="S159" s="23">
        <v>50</v>
      </c>
      <c r="T159" s="23"/>
      <c r="U159" s="24" t="s">
        <v>523</v>
      </c>
      <c r="V159" s="39" t="s">
        <v>524</v>
      </c>
    </row>
    <row r="160" spans="1:22" s="11" customFormat="1" ht="21.95" customHeight="1" x14ac:dyDescent="0.3">
      <c r="A160" s="36">
        <f>A159</f>
        <v>130</v>
      </c>
      <c r="B160" s="6" t="s">
        <v>254</v>
      </c>
      <c r="C160" s="7" t="s">
        <v>255</v>
      </c>
      <c r="D160" s="5" t="s">
        <v>69</v>
      </c>
      <c r="E160" s="5">
        <f t="shared" si="16"/>
        <v>5</v>
      </c>
      <c r="F160" s="9" t="e">
        <f>VLOOKUP(A160,규격서!$A$4:$E$121,6,0)</f>
        <v>#N/A</v>
      </c>
      <c r="G160" s="10" t="e">
        <f t="shared" si="17"/>
        <v>#N/A</v>
      </c>
      <c r="H160" s="4" t="e">
        <f>VLOOKUP(A160,규격서!$A$4:$E$121,8,0)</f>
        <v>#N/A</v>
      </c>
      <c r="I160" s="9" t="e">
        <f t="shared" si="18"/>
        <v>#N/A</v>
      </c>
      <c r="J160" s="4" t="e">
        <f>VLOOKUP(A160,규격서!$A$4:$E$121,10,0)</f>
        <v>#N/A</v>
      </c>
      <c r="K160" s="9" t="e">
        <f t="shared" si="19"/>
        <v>#N/A</v>
      </c>
      <c r="L160" s="4" t="e">
        <f>VLOOKUP(A160,규격서!$A$4:$E$121,12,0)</f>
        <v>#N/A</v>
      </c>
      <c r="M160" s="9" t="e">
        <f t="shared" si="20"/>
        <v>#N/A</v>
      </c>
      <c r="N160" s="23"/>
      <c r="O160" s="23"/>
      <c r="P160" s="23"/>
      <c r="Q160" s="23"/>
      <c r="R160" s="23">
        <v>5</v>
      </c>
      <c r="S160" s="23"/>
      <c r="T160" s="23"/>
      <c r="U160" s="24" t="s">
        <v>525</v>
      </c>
      <c r="V160" s="39" t="s">
        <v>524</v>
      </c>
    </row>
    <row r="161" spans="1:22" s="11" customFormat="1" ht="21.95" customHeight="1" x14ac:dyDescent="0.3">
      <c r="A161" s="35">
        <v>131</v>
      </c>
      <c r="B161" s="6" t="s">
        <v>256</v>
      </c>
      <c r="C161" s="7" t="s">
        <v>257</v>
      </c>
      <c r="D161" s="5" t="s">
        <v>19</v>
      </c>
      <c r="E161" s="5">
        <f t="shared" si="16"/>
        <v>29</v>
      </c>
      <c r="F161" s="9" t="e">
        <f>VLOOKUP(A161,규격서!$A$4:$E$121,6,0)</f>
        <v>#N/A</v>
      </c>
      <c r="G161" s="10" t="e">
        <f t="shared" si="17"/>
        <v>#N/A</v>
      </c>
      <c r="H161" s="4" t="e">
        <f>VLOOKUP(A161,규격서!$A$4:$E$121,8,0)</f>
        <v>#N/A</v>
      </c>
      <c r="I161" s="9" t="e">
        <f t="shared" si="18"/>
        <v>#N/A</v>
      </c>
      <c r="J161" s="4" t="e">
        <f>VLOOKUP(A161,규격서!$A$4:$E$121,10,0)</f>
        <v>#N/A</v>
      </c>
      <c r="K161" s="9" t="e">
        <f t="shared" si="19"/>
        <v>#N/A</v>
      </c>
      <c r="L161" s="4" t="e">
        <f>VLOOKUP(A161,규격서!$A$4:$E$121,12,0)</f>
        <v>#N/A</v>
      </c>
      <c r="M161" s="9" t="e">
        <f t="shared" si="20"/>
        <v>#N/A</v>
      </c>
      <c r="N161" s="23">
        <v>4</v>
      </c>
      <c r="O161" s="23"/>
      <c r="P161" s="23"/>
      <c r="Q161" s="23"/>
      <c r="R161" s="23"/>
      <c r="S161" s="23"/>
      <c r="T161" s="23">
        <v>25</v>
      </c>
      <c r="U161" s="24" t="s">
        <v>542</v>
      </c>
      <c r="V161" s="39" t="s">
        <v>524</v>
      </c>
    </row>
    <row r="162" spans="1:22" s="11" customFormat="1" ht="21.95" customHeight="1" x14ac:dyDescent="0.3">
      <c r="A162" s="35">
        <v>132</v>
      </c>
      <c r="B162" s="6" t="s">
        <v>258</v>
      </c>
      <c r="C162" s="7" t="s">
        <v>551</v>
      </c>
      <c r="D162" s="5" t="s">
        <v>51</v>
      </c>
      <c r="E162" s="5">
        <f t="shared" si="16"/>
        <v>6</v>
      </c>
      <c r="F162" s="9" t="e">
        <f>VLOOKUP(A162,규격서!$A$4:$E$121,6,0)</f>
        <v>#N/A</v>
      </c>
      <c r="G162" s="10" t="e">
        <f t="shared" si="17"/>
        <v>#N/A</v>
      </c>
      <c r="H162" s="4" t="e">
        <f>VLOOKUP(A162,규격서!$A$4:$E$121,8,0)</f>
        <v>#N/A</v>
      </c>
      <c r="I162" s="9" t="e">
        <f t="shared" si="18"/>
        <v>#N/A</v>
      </c>
      <c r="J162" s="4" t="e">
        <f>VLOOKUP(A162,규격서!$A$4:$E$121,10,0)</f>
        <v>#N/A</v>
      </c>
      <c r="K162" s="9" t="e">
        <f t="shared" si="19"/>
        <v>#N/A</v>
      </c>
      <c r="L162" s="4" t="e">
        <f>VLOOKUP(A162,규격서!$A$4:$E$121,12,0)</f>
        <v>#N/A</v>
      </c>
      <c r="M162" s="9" t="e">
        <f t="shared" si="20"/>
        <v>#N/A</v>
      </c>
      <c r="N162" s="23"/>
      <c r="O162" s="23"/>
      <c r="P162" s="23"/>
      <c r="Q162" s="23"/>
      <c r="R162" s="23"/>
      <c r="S162" s="23">
        <v>6</v>
      </c>
      <c r="T162" s="23"/>
      <c r="U162" s="24" t="s">
        <v>523</v>
      </c>
      <c r="V162" s="39" t="s">
        <v>524</v>
      </c>
    </row>
    <row r="163" spans="1:22" s="11" customFormat="1" ht="21.95" customHeight="1" x14ac:dyDescent="0.3">
      <c r="A163" s="36">
        <f>A162</f>
        <v>132</v>
      </c>
      <c r="B163" s="6" t="s">
        <v>258</v>
      </c>
      <c r="C163" s="7" t="s">
        <v>551</v>
      </c>
      <c r="D163" s="5" t="s">
        <v>51</v>
      </c>
      <c r="E163" s="5">
        <f t="shared" si="16"/>
        <v>10</v>
      </c>
      <c r="F163" s="9" t="e">
        <f>VLOOKUP(A163,규격서!$A$4:$E$121,6,0)</f>
        <v>#N/A</v>
      </c>
      <c r="G163" s="10" t="e">
        <f t="shared" si="17"/>
        <v>#N/A</v>
      </c>
      <c r="H163" s="4" t="e">
        <f>VLOOKUP(A163,규격서!$A$4:$E$121,8,0)</f>
        <v>#N/A</v>
      </c>
      <c r="I163" s="9" t="e">
        <f t="shared" si="18"/>
        <v>#N/A</v>
      </c>
      <c r="J163" s="4" t="e">
        <f>VLOOKUP(A163,규격서!$A$4:$E$121,10,0)</f>
        <v>#N/A</v>
      </c>
      <c r="K163" s="9" t="e">
        <f t="shared" si="19"/>
        <v>#N/A</v>
      </c>
      <c r="L163" s="4" t="e">
        <f>VLOOKUP(A163,규격서!$A$4:$E$121,12,0)</f>
        <v>#N/A</v>
      </c>
      <c r="M163" s="9" t="e">
        <f t="shared" si="20"/>
        <v>#N/A</v>
      </c>
      <c r="N163" s="23"/>
      <c r="O163" s="23"/>
      <c r="P163" s="23"/>
      <c r="Q163" s="23"/>
      <c r="R163" s="23"/>
      <c r="S163" s="23"/>
      <c r="T163" s="23">
        <v>10</v>
      </c>
      <c r="U163" s="24" t="s">
        <v>531</v>
      </c>
      <c r="V163" s="39" t="s">
        <v>532</v>
      </c>
    </row>
    <row r="164" spans="1:22" s="11" customFormat="1" ht="21.95" customHeight="1" x14ac:dyDescent="0.3">
      <c r="A164" s="35">
        <v>133</v>
      </c>
      <c r="B164" s="26" t="s">
        <v>259</v>
      </c>
      <c r="C164" s="27" t="s">
        <v>260</v>
      </c>
      <c r="D164" s="25" t="s">
        <v>51</v>
      </c>
      <c r="E164" s="5">
        <f t="shared" si="16"/>
        <v>10</v>
      </c>
      <c r="F164" s="9" t="e">
        <f>VLOOKUP(A164,규격서!$A$4:$E$121,6,0)</f>
        <v>#N/A</v>
      </c>
      <c r="G164" s="10" t="e">
        <f t="shared" si="17"/>
        <v>#N/A</v>
      </c>
      <c r="H164" s="4" t="e">
        <f>VLOOKUP(A164,규격서!$A$4:$E$121,8,0)</f>
        <v>#N/A</v>
      </c>
      <c r="I164" s="9" t="e">
        <f t="shared" si="18"/>
        <v>#N/A</v>
      </c>
      <c r="J164" s="4" t="e">
        <f>VLOOKUP(A164,규격서!$A$4:$E$121,10,0)</f>
        <v>#N/A</v>
      </c>
      <c r="K164" s="9" t="e">
        <f t="shared" si="19"/>
        <v>#N/A</v>
      </c>
      <c r="L164" s="4" t="e">
        <f>VLOOKUP(A164,규격서!$A$4:$E$121,12,0)</f>
        <v>#N/A</v>
      </c>
      <c r="M164" s="9" t="e">
        <f t="shared" si="20"/>
        <v>#N/A</v>
      </c>
      <c r="N164" s="23">
        <v>10</v>
      </c>
      <c r="O164" s="23"/>
      <c r="P164" s="23"/>
      <c r="Q164" s="23"/>
      <c r="R164" s="23"/>
      <c r="S164" s="23"/>
      <c r="T164" s="23"/>
      <c r="U164" s="24" t="s">
        <v>542</v>
      </c>
      <c r="V164" s="39" t="s">
        <v>524</v>
      </c>
    </row>
    <row r="165" spans="1:22" s="11" customFormat="1" ht="21.95" customHeight="1" x14ac:dyDescent="0.3">
      <c r="A165" s="35">
        <v>134</v>
      </c>
      <c r="B165" s="26" t="s">
        <v>258</v>
      </c>
      <c r="C165" s="27" t="s">
        <v>261</v>
      </c>
      <c r="D165" s="25" t="s">
        <v>51</v>
      </c>
      <c r="E165" s="5">
        <f t="shared" si="16"/>
        <v>10</v>
      </c>
      <c r="F165" s="9" t="e">
        <f>VLOOKUP(A165,규격서!$A$4:$E$121,6,0)</f>
        <v>#N/A</v>
      </c>
      <c r="G165" s="10" t="e">
        <f t="shared" si="17"/>
        <v>#N/A</v>
      </c>
      <c r="H165" s="4" t="e">
        <f>VLOOKUP(A165,규격서!$A$4:$E$121,8,0)</f>
        <v>#N/A</v>
      </c>
      <c r="I165" s="9" t="e">
        <f t="shared" si="18"/>
        <v>#N/A</v>
      </c>
      <c r="J165" s="4" t="e">
        <f>VLOOKUP(A165,규격서!$A$4:$E$121,10,0)</f>
        <v>#N/A</v>
      </c>
      <c r="K165" s="9" t="e">
        <f t="shared" si="19"/>
        <v>#N/A</v>
      </c>
      <c r="L165" s="4" t="e">
        <f>VLOOKUP(A165,규격서!$A$4:$E$121,12,0)</f>
        <v>#N/A</v>
      </c>
      <c r="M165" s="9" t="e">
        <f t="shared" si="20"/>
        <v>#N/A</v>
      </c>
      <c r="N165" s="23"/>
      <c r="O165" s="23"/>
      <c r="P165" s="23"/>
      <c r="Q165" s="23"/>
      <c r="R165" s="23"/>
      <c r="S165" s="23"/>
      <c r="T165" s="23">
        <v>10</v>
      </c>
      <c r="U165" s="24" t="s">
        <v>523</v>
      </c>
      <c r="V165" s="39" t="s">
        <v>524</v>
      </c>
    </row>
    <row r="166" spans="1:22" s="11" customFormat="1" ht="21.95" customHeight="1" x14ac:dyDescent="0.3">
      <c r="A166" s="37">
        <f>A165</f>
        <v>134</v>
      </c>
      <c r="B166" s="26" t="s">
        <v>258</v>
      </c>
      <c r="C166" s="27" t="s">
        <v>261</v>
      </c>
      <c r="D166" s="25" t="s">
        <v>51</v>
      </c>
      <c r="E166" s="5">
        <f t="shared" si="16"/>
        <v>10</v>
      </c>
      <c r="F166" s="9" t="e">
        <f>VLOOKUP(A166,규격서!$A$4:$E$121,6,0)</f>
        <v>#N/A</v>
      </c>
      <c r="G166" s="10" t="e">
        <f t="shared" si="17"/>
        <v>#N/A</v>
      </c>
      <c r="H166" s="4" t="e">
        <f>VLOOKUP(A166,규격서!$A$4:$E$121,8,0)</f>
        <v>#N/A</v>
      </c>
      <c r="I166" s="9" t="e">
        <f t="shared" si="18"/>
        <v>#N/A</v>
      </c>
      <c r="J166" s="4" t="e">
        <f>VLOOKUP(A166,규격서!$A$4:$E$121,10,0)</f>
        <v>#N/A</v>
      </c>
      <c r="K166" s="9" t="e">
        <f t="shared" si="19"/>
        <v>#N/A</v>
      </c>
      <c r="L166" s="4" t="e">
        <f>VLOOKUP(A166,규격서!$A$4:$E$121,12,0)</f>
        <v>#N/A</v>
      </c>
      <c r="M166" s="9" t="e">
        <f t="shared" si="20"/>
        <v>#N/A</v>
      </c>
      <c r="N166" s="23">
        <v>10</v>
      </c>
      <c r="O166" s="23"/>
      <c r="P166" s="23"/>
      <c r="Q166" s="23"/>
      <c r="R166" s="23"/>
      <c r="S166" s="23"/>
      <c r="T166" s="23"/>
      <c r="U166" s="24" t="s">
        <v>542</v>
      </c>
      <c r="V166" s="39" t="s">
        <v>524</v>
      </c>
    </row>
    <row r="167" spans="1:22" s="11" customFormat="1" ht="21.95" customHeight="1" x14ac:dyDescent="0.3">
      <c r="A167" s="35">
        <v>135</v>
      </c>
      <c r="B167" s="26" t="s">
        <v>262</v>
      </c>
      <c r="C167" s="27" t="s">
        <v>263</v>
      </c>
      <c r="D167" s="25" t="s">
        <v>51</v>
      </c>
      <c r="E167" s="5">
        <f t="shared" si="16"/>
        <v>13</v>
      </c>
      <c r="F167" s="9" t="e">
        <f>VLOOKUP(A167,규격서!$A$4:$E$121,6,0)</f>
        <v>#N/A</v>
      </c>
      <c r="G167" s="10" t="e">
        <f t="shared" si="17"/>
        <v>#N/A</v>
      </c>
      <c r="H167" s="4" t="e">
        <f>VLOOKUP(A167,규격서!$A$4:$E$121,8,0)</f>
        <v>#N/A</v>
      </c>
      <c r="I167" s="9" t="e">
        <f t="shared" si="18"/>
        <v>#N/A</v>
      </c>
      <c r="J167" s="4" t="e">
        <f>VLOOKUP(A167,규격서!$A$4:$E$121,10,0)</f>
        <v>#N/A</v>
      </c>
      <c r="K167" s="9" t="e">
        <f t="shared" si="19"/>
        <v>#N/A</v>
      </c>
      <c r="L167" s="4" t="e">
        <f>VLOOKUP(A167,규격서!$A$4:$E$121,12,0)</f>
        <v>#N/A</v>
      </c>
      <c r="M167" s="9" t="e">
        <f t="shared" si="20"/>
        <v>#N/A</v>
      </c>
      <c r="N167" s="23"/>
      <c r="O167" s="23"/>
      <c r="P167" s="23"/>
      <c r="Q167" s="23">
        <v>5</v>
      </c>
      <c r="R167" s="23"/>
      <c r="S167" s="23">
        <v>3</v>
      </c>
      <c r="T167" s="23">
        <v>5</v>
      </c>
      <c r="U167" s="24" t="s">
        <v>523</v>
      </c>
      <c r="V167" s="39" t="s">
        <v>524</v>
      </c>
    </row>
    <row r="168" spans="1:22" s="11" customFormat="1" ht="21.95" customHeight="1" x14ac:dyDescent="0.3">
      <c r="A168" s="37">
        <f>A167</f>
        <v>135</v>
      </c>
      <c r="B168" s="26" t="s">
        <v>262</v>
      </c>
      <c r="C168" s="27" t="s">
        <v>263</v>
      </c>
      <c r="D168" s="25" t="s">
        <v>51</v>
      </c>
      <c r="E168" s="5">
        <f t="shared" si="16"/>
        <v>7</v>
      </c>
      <c r="F168" s="9" t="e">
        <f>VLOOKUP(A168,규격서!$A$4:$E$121,6,0)</f>
        <v>#N/A</v>
      </c>
      <c r="G168" s="10" t="e">
        <f t="shared" si="17"/>
        <v>#N/A</v>
      </c>
      <c r="H168" s="4" t="e">
        <f>VLOOKUP(A168,규격서!$A$4:$E$121,8,0)</f>
        <v>#N/A</v>
      </c>
      <c r="I168" s="9" t="e">
        <f t="shared" si="18"/>
        <v>#N/A</v>
      </c>
      <c r="J168" s="4" t="e">
        <f>VLOOKUP(A168,규격서!$A$4:$E$121,10,0)</f>
        <v>#N/A</v>
      </c>
      <c r="K168" s="9" t="e">
        <f t="shared" si="19"/>
        <v>#N/A</v>
      </c>
      <c r="L168" s="4" t="e">
        <f>VLOOKUP(A168,규격서!$A$4:$E$121,12,0)</f>
        <v>#N/A</v>
      </c>
      <c r="M168" s="9" t="e">
        <f t="shared" si="20"/>
        <v>#N/A</v>
      </c>
      <c r="N168" s="23">
        <v>7</v>
      </c>
      <c r="O168" s="23"/>
      <c r="P168" s="23"/>
      <c r="Q168" s="23"/>
      <c r="R168" s="23"/>
      <c r="S168" s="23"/>
      <c r="T168" s="23"/>
      <c r="U168" s="24" t="s">
        <v>542</v>
      </c>
      <c r="V168" s="39" t="s">
        <v>524</v>
      </c>
    </row>
    <row r="169" spans="1:22" s="11" customFormat="1" ht="21.95" customHeight="1" x14ac:dyDescent="0.3">
      <c r="A169" s="35">
        <v>136</v>
      </c>
      <c r="B169" s="26" t="s">
        <v>264</v>
      </c>
      <c r="C169" s="27" t="s">
        <v>552</v>
      </c>
      <c r="D169" s="25" t="s">
        <v>51</v>
      </c>
      <c r="E169" s="5">
        <f t="shared" si="16"/>
        <v>42</v>
      </c>
      <c r="F169" s="9" t="e">
        <f>VLOOKUP(A169,규격서!$A$4:$E$121,6,0)</f>
        <v>#N/A</v>
      </c>
      <c r="G169" s="10" t="e">
        <f t="shared" si="17"/>
        <v>#N/A</v>
      </c>
      <c r="H169" s="4" t="e">
        <f>VLOOKUP(A169,규격서!$A$4:$E$121,8,0)</f>
        <v>#N/A</v>
      </c>
      <c r="I169" s="9" t="e">
        <f t="shared" si="18"/>
        <v>#N/A</v>
      </c>
      <c r="J169" s="4" t="e">
        <f>VLOOKUP(A169,규격서!$A$4:$E$121,10,0)</f>
        <v>#N/A</v>
      </c>
      <c r="K169" s="9" t="e">
        <f t="shared" si="19"/>
        <v>#N/A</v>
      </c>
      <c r="L169" s="4" t="e">
        <f>VLOOKUP(A169,규격서!$A$4:$E$121,12,0)</f>
        <v>#N/A</v>
      </c>
      <c r="M169" s="9" t="e">
        <f t="shared" si="20"/>
        <v>#N/A</v>
      </c>
      <c r="N169" s="23"/>
      <c r="O169" s="23"/>
      <c r="P169" s="23"/>
      <c r="Q169" s="23">
        <v>5</v>
      </c>
      <c r="R169" s="23"/>
      <c r="S169" s="23">
        <v>16</v>
      </c>
      <c r="T169" s="23">
        <v>21</v>
      </c>
      <c r="U169" s="24" t="s">
        <v>523</v>
      </c>
      <c r="V169" s="39" t="s">
        <v>524</v>
      </c>
    </row>
    <row r="170" spans="1:22" s="11" customFormat="1" ht="21.95" customHeight="1" x14ac:dyDescent="0.3">
      <c r="A170" s="37">
        <f t="shared" ref="A170:A173" si="21">A169</f>
        <v>136</v>
      </c>
      <c r="B170" s="26" t="s">
        <v>264</v>
      </c>
      <c r="C170" s="27" t="s">
        <v>265</v>
      </c>
      <c r="D170" s="25" t="s">
        <v>51</v>
      </c>
      <c r="E170" s="5">
        <f t="shared" si="16"/>
        <v>23</v>
      </c>
      <c r="F170" s="9" t="e">
        <f>VLOOKUP(A170,규격서!$A$4:$E$121,6,0)</f>
        <v>#N/A</v>
      </c>
      <c r="G170" s="10" t="e">
        <f t="shared" si="17"/>
        <v>#N/A</v>
      </c>
      <c r="H170" s="4" t="e">
        <f>VLOOKUP(A170,규격서!$A$4:$E$121,8,0)</f>
        <v>#N/A</v>
      </c>
      <c r="I170" s="9" t="e">
        <f t="shared" si="18"/>
        <v>#N/A</v>
      </c>
      <c r="J170" s="4" t="e">
        <f>VLOOKUP(A170,규격서!$A$4:$E$121,10,0)</f>
        <v>#N/A</v>
      </c>
      <c r="K170" s="9" t="e">
        <f t="shared" si="19"/>
        <v>#N/A</v>
      </c>
      <c r="L170" s="4" t="e">
        <f>VLOOKUP(A170,규격서!$A$4:$E$121,12,0)</f>
        <v>#N/A</v>
      </c>
      <c r="M170" s="9" t="e">
        <f t="shared" si="20"/>
        <v>#N/A</v>
      </c>
      <c r="N170" s="23">
        <v>23</v>
      </c>
      <c r="O170" s="23"/>
      <c r="P170" s="23"/>
      <c r="Q170" s="23"/>
      <c r="R170" s="23"/>
      <c r="S170" s="23"/>
      <c r="T170" s="23"/>
      <c r="U170" s="24" t="s">
        <v>542</v>
      </c>
      <c r="V170" s="39" t="s">
        <v>524</v>
      </c>
    </row>
    <row r="171" spans="1:22" s="11" customFormat="1" ht="21.95" customHeight="1" x14ac:dyDescent="0.3">
      <c r="A171" s="36">
        <f t="shared" si="21"/>
        <v>136</v>
      </c>
      <c r="B171" s="28" t="s">
        <v>264</v>
      </c>
      <c r="C171" s="29" t="s">
        <v>265</v>
      </c>
      <c r="D171" s="30" t="s">
        <v>51</v>
      </c>
      <c r="E171" s="5">
        <f t="shared" si="16"/>
        <v>7</v>
      </c>
      <c r="F171" s="9" t="e">
        <f>VLOOKUP(A171,규격서!$A$4:$E$121,6,0)</f>
        <v>#N/A</v>
      </c>
      <c r="G171" s="10" t="e">
        <f t="shared" si="17"/>
        <v>#N/A</v>
      </c>
      <c r="H171" s="4" t="e">
        <f>VLOOKUP(A171,규격서!$A$4:$E$121,8,0)</f>
        <v>#N/A</v>
      </c>
      <c r="I171" s="9" t="e">
        <f t="shared" si="18"/>
        <v>#N/A</v>
      </c>
      <c r="J171" s="4" t="e">
        <f>VLOOKUP(A171,규격서!$A$4:$E$121,10,0)</f>
        <v>#N/A</v>
      </c>
      <c r="K171" s="9" t="e">
        <f t="shared" si="19"/>
        <v>#N/A</v>
      </c>
      <c r="L171" s="4" t="e">
        <f>VLOOKUP(A171,규격서!$A$4:$E$121,12,0)</f>
        <v>#N/A</v>
      </c>
      <c r="M171" s="9" t="e">
        <f t="shared" si="20"/>
        <v>#N/A</v>
      </c>
      <c r="N171" s="23"/>
      <c r="O171" s="23">
        <v>7</v>
      </c>
      <c r="P171" s="23"/>
      <c r="Q171" s="23"/>
      <c r="R171" s="23"/>
      <c r="S171" s="23"/>
      <c r="T171" s="23"/>
      <c r="U171" s="24" t="s">
        <v>526</v>
      </c>
      <c r="V171" s="39" t="s">
        <v>532</v>
      </c>
    </row>
    <row r="172" spans="1:22" s="11" customFormat="1" ht="21.95" customHeight="1" x14ac:dyDescent="0.3">
      <c r="A172" s="37">
        <f t="shared" si="21"/>
        <v>136</v>
      </c>
      <c r="B172" s="26" t="s">
        <v>264</v>
      </c>
      <c r="C172" s="27" t="s">
        <v>265</v>
      </c>
      <c r="D172" s="25" t="s">
        <v>51</v>
      </c>
      <c r="E172" s="5">
        <f t="shared" si="16"/>
        <v>8</v>
      </c>
      <c r="F172" s="9" t="e">
        <f>VLOOKUP(A172,규격서!$A$4:$E$121,6,0)</f>
        <v>#N/A</v>
      </c>
      <c r="G172" s="10" t="e">
        <f t="shared" si="17"/>
        <v>#N/A</v>
      </c>
      <c r="H172" s="4" t="e">
        <f>VLOOKUP(A172,규격서!$A$4:$E$121,8,0)</f>
        <v>#N/A</v>
      </c>
      <c r="I172" s="9" t="e">
        <f t="shared" si="18"/>
        <v>#N/A</v>
      </c>
      <c r="J172" s="4" t="e">
        <f>VLOOKUP(A172,규격서!$A$4:$E$121,10,0)</f>
        <v>#N/A</v>
      </c>
      <c r="K172" s="9" t="e">
        <f t="shared" si="19"/>
        <v>#N/A</v>
      </c>
      <c r="L172" s="4" t="e">
        <f>VLOOKUP(A172,규격서!$A$4:$E$121,12,0)</f>
        <v>#N/A</v>
      </c>
      <c r="M172" s="9" t="e">
        <f t="shared" si="20"/>
        <v>#N/A</v>
      </c>
      <c r="N172" s="23"/>
      <c r="O172" s="23"/>
      <c r="P172" s="23">
        <v>8</v>
      </c>
      <c r="Q172" s="23"/>
      <c r="R172" s="23"/>
      <c r="S172" s="23"/>
      <c r="T172" s="23"/>
      <c r="U172" s="24" t="s">
        <v>531</v>
      </c>
      <c r="V172" s="39" t="s">
        <v>524</v>
      </c>
    </row>
    <row r="173" spans="1:22" s="11" customFormat="1" ht="21.95" customHeight="1" x14ac:dyDescent="0.3">
      <c r="A173" s="37">
        <f t="shared" si="21"/>
        <v>136</v>
      </c>
      <c r="B173" s="26" t="s">
        <v>264</v>
      </c>
      <c r="C173" s="27" t="s">
        <v>265</v>
      </c>
      <c r="D173" s="25" t="s">
        <v>51</v>
      </c>
      <c r="E173" s="5">
        <f t="shared" si="16"/>
        <v>34</v>
      </c>
      <c r="F173" s="9" t="e">
        <f>VLOOKUP(A173,규격서!$A$4:$E$121,6,0)</f>
        <v>#N/A</v>
      </c>
      <c r="G173" s="10" t="e">
        <f t="shared" si="17"/>
        <v>#N/A</v>
      </c>
      <c r="H173" s="4" t="e">
        <f>VLOOKUP(A173,규격서!$A$4:$E$121,8,0)</f>
        <v>#N/A</v>
      </c>
      <c r="I173" s="9" t="e">
        <f t="shared" si="18"/>
        <v>#N/A</v>
      </c>
      <c r="J173" s="4" t="e">
        <f>VLOOKUP(A173,규격서!$A$4:$E$121,10,0)</f>
        <v>#N/A</v>
      </c>
      <c r="K173" s="9" t="e">
        <f t="shared" si="19"/>
        <v>#N/A</v>
      </c>
      <c r="L173" s="4" t="e">
        <f>VLOOKUP(A173,규격서!$A$4:$E$121,12,0)</f>
        <v>#N/A</v>
      </c>
      <c r="M173" s="9" t="e">
        <f t="shared" si="20"/>
        <v>#N/A</v>
      </c>
      <c r="N173" s="23"/>
      <c r="O173" s="23"/>
      <c r="P173" s="23"/>
      <c r="Q173" s="23"/>
      <c r="R173" s="23">
        <v>34</v>
      </c>
      <c r="S173" s="23"/>
      <c r="T173" s="23"/>
      <c r="U173" s="24" t="s">
        <v>525</v>
      </c>
      <c r="V173" s="39" t="s">
        <v>524</v>
      </c>
    </row>
    <row r="174" spans="1:22" s="11" customFormat="1" ht="21.95" customHeight="1" x14ac:dyDescent="0.3">
      <c r="A174" s="35">
        <v>137</v>
      </c>
      <c r="B174" s="26" t="s">
        <v>266</v>
      </c>
      <c r="C174" s="27" t="s">
        <v>553</v>
      </c>
      <c r="D174" s="25" t="s">
        <v>19</v>
      </c>
      <c r="E174" s="5">
        <f t="shared" si="16"/>
        <v>5</v>
      </c>
      <c r="F174" s="9" t="e">
        <f>VLOOKUP(A174,규격서!$A$4:$E$121,6,0)</f>
        <v>#N/A</v>
      </c>
      <c r="G174" s="10" t="e">
        <f t="shared" si="17"/>
        <v>#N/A</v>
      </c>
      <c r="H174" s="4" t="e">
        <f>VLOOKUP(A174,규격서!$A$4:$E$121,8,0)</f>
        <v>#N/A</v>
      </c>
      <c r="I174" s="9" t="e">
        <f t="shared" si="18"/>
        <v>#N/A</v>
      </c>
      <c r="J174" s="4" t="e">
        <f>VLOOKUP(A174,규격서!$A$4:$E$121,10,0)</f>
        <v>#N/A</v>
      </c>
      <c r="K174" s="9" t="e">
        <f t="shared" si="19"/>
        <v>#N/A</v>
      </c>
      <c r="L174" s="4" t="e">
        <f>VLOOKUP(A174,규격서!$A$4:$E$121,12,0)</f>
        <v>#N/A</v>
      </c>
      <c r="M174" s="9" t="e">
        <f t="shared" si="20"/>
        <v>#N/A</v>
      </c>
      <c r="N174" s="23"/>
      <c r="O174" s="23"/>
      <c r="P174" s="23">
        <v>5</v>
      </c>
      <c r="Q174" s="23"/>
      <c r="R174" s="23"/>
      <c r="S174" s="23"/>
      <c r="T174" s="23"/>
      <c r="U174" s="24" t="s">
        <v>531</v>
      </c>
      <c r="V174" s="39" t="s">
        <v>524</v>
      </c>
    </row>
    <row r="175" spans="1:22" s="11" customFormat="1" ht="21.95" customHeight="1" x14ac:dyDescent="0.3">
      <c r="A175" s="36">
        <f t="shared" ref="A175:A176" si="22">A174</f>
        <v>137</v>
      </c>
      <c r="B175" s="26" t="s">
        <v>266</v>
      </c>
      <c r="C175" s="27" t="s">
        <v>267</v>
      </c>
      <c r="D175" s="25" t="s">
        <v>19</v>
      </c>
      <c r="E175" s="5">
        <f t="shared" si="16"/>
        <v>10</v>
      </c>
      <c r="F175" s="9" t="e">
        <f>VLOOKUP(A175,규격서!$A$4:$E$121,6,0)</f>
        <v>#N/A</v>
      </c>
      <c r="G175" s="10" t="e">
        <f t="shared" si="17"/>
        <v>#N/A</v>
      </c>
      <c r="H175" s="4" t="e">
        <f>VLOOKUP(A175,규격서!$A$4:$E$121,8,0)</f>
        <v>#N/A</v>
      </c>
      <c r="I175" s="9" t="e">
        <f t="shared" si="18"/>
        <v>#N/A</v>
      </c>
      <c r="J175" s="4" t="e">
        <f>VLOOKUP(A175,규격서!$A$4:$E$121,10,0)</f>
        <v>#N/A</v>
      </c>
      <c r="K175" s="9" t="e">
        <f t="shared" si="19"/>
        <v>#N/A</v>
      </c>
      <c r="L175" s="4" t="e">
        <f>VLOOKUP(A175,규격서!$A$4:$E$121,12,0)</f>
        <v>#N/A</v>
      </c>
      <c r="M175" s="9" t="e">
        <f t="shared" si="20"/>
        <v>#N/A</v>
      </c>
      <c r="N175" s="23"/>
      <c r="O175" s="23"/>
      <c r="P175" s="23"/>
      <c r="Q175" s="23"/>
      <c r="R175" s="23">
        <v>10</v>
      </c>
      <c r="S175" s="23"/>
      <c r="T175" s="23"/>
      <c r="U175" s="24" t="s">
        <v>525</v>
      </c>
      <c r="V175" s="39" t="s">
        <v>524</v>
      </c>
    </row>
    <row r="176" spans="1:22" s="11" customFormat="1" ht="21.95" customHeight="1" x14ac:dyDescent="0.3">
      <c r="A176" s="36">
        <f t="shared" si="22"/>
        <v>137</v>
      </c>
      <c r="B176" s="26" t="s">
        <v>266</v>
      </c>
      <c r="C176" s="27" t="s">
        <v>267</v>
      </c>
      <c r="D176" s="25" t="s">
        <v>19</v>
      </c>
      <c r="E176" s="5">
        <f t="shared" si="16"/>
        <v>10</v>
      </c>
      <c r="F176" s="9" t="e">
        <f>VLOOKUP(A176,규격서!$A$4:$E$121,6,0)</f>
        <v>#N/A</v>
      </c>
      <c r="G176" s="10" t="e">
        <f t="shared" si="17"/>
        <v>#N/A</v>
      </c>
      <c r="H176" s="4" t="e">
        <f>VLOOKUP(A176,규격서!$A$4:$E$121,8,0)</f>
        <v>#N/A</v>
      </c>
      <c r="I176" s="9" t="e">
        <f t="shared" si="18"/>
        <v>#N/A</v>
      </c>
      <c r="J176" s="4" t="e">
        <f>VLOOKUP(A176,규격서!$A$4:$E$121,10,0)</f>
        <v>#N/A</v>
      </c>
      <c r="K176" s="9" t="e">
        <f t="shared" si="19"/>
        <v>#N/A</v>
      </c>
      <c r="L176" s="4" t="e">
        <f>VLOOKUP(A176,규격서!$A$4:$E$121,12,0)</f>
        <v>#N/A</v>
      </c>
      <c r="M176" s="9" t="e">
        <f t="shared" si="20"/>
        <v>#N/A</v>
      </c>
      <c r="N176" s="23"/>
      <c r="O176" s="23"/>
      <c r="P176" s="23"/>
      <c r="Q176" s="23"/>
      <c r="R176" s="23"/>
      <c r="S176" s="23"/>
      <c r="T176" s="23">
        <v>10</v>
      </c>
      <c r="U176" s="24" t="s">
        <v>523</v>
      </c>
      <c r="V176" s="39" t="s">
        <v>524</v>
      </c>
    </row>
    <row r="177" spans="1:22" s="11" customFormat="1" ht="21.95" customHeight="1" x14ac:dyDescent="0.3">
      <c r="A177" s="35">
        <v>138</v>
      </c>
      <c r="B177" s="26" t="s">
        <v>266</v>
      </c>
      <c r="C177" s="27" t="s">
        <v>554</v>
      </c>
      <c r="D177" s="25" t="s">
        <v>19</v>
      </c>
      <c r="E177" s="5">
        <f t="shared" si="16"/>
        <v>4</v>
      </c>
      <c r="F177" s="9" t="e">
        <f>VLOOKUP(A177,규격서!$A$4:$E$121,6,0)</f>
        <v>#N/A</v>
      </c>
      <c r="G177" s="10" t="e">
        <f t="shared" si="17"/>
        <v>#N/A</v>
      </c>
      <c r="H177" s="4" t="e">
        <f>VLOOKUP(A177,규격서!$A$4:$E$121,8,0)</f>
        <v>#N/A</v>
      </c>
      <c r="I177" s="9" t="e">
        <f t="shared" si="18"/>
        <v>#N/A</v>
      </c>
      <c r="J177" s="4" t="e">
        <f>VLOOKUP(A177,규격서!$A$4:$E$121,10,0)</f>
        <v>#N/A</v>
      </c>
      <c r="K177" s="9" t="e">
        <f t="shared" si="19"/>
        <v>#N/A</v>
      </c>
      <c r="L177" s="4" t="e">
        <f>VLOOKUP(A177,규격서!$A$4:$E$121,12,0)</f>
        <v>#N/A</v>
      </c>
      <c r="M177" s="9" t="e">
        <f t="shared" si="20"/>
        <v>#N/A</v>
      </c>
      <c r="N177" s="23"/>
      <c r="O177" s="23"/>
      <c r="P177" s="23">
        <v>4</v>
      </c>
      <c r="Q177" s="23"/>
      <c r="R177" s="23"/>
      <c r="S177" s="23"/>
      <c r="T177" s="23"/>
      <c r="U177" s="24" t="s">
        <v>531</v>
      </c>
      <c r="V177" s="39" t="s">
        <v>524</v>
      </c>
    </row>
    <row r="178" spans="1:22" s="11" customFormat="1" ht="21.95" customHeight="1" x14ac:dyDescent="0.3">
      <c r="A178" s="36">
        <f t="shared" ref="A178:A179" si="23">A177</f>
        <v>138</v>
      </c>
      <c r="B178" s="6" t="s">
        <v>266</v>
      </c>
      <c r="C178" s="7" t="s">
        <v>554</v>
      </c>
      <c r="D178" s="5" t="s">
        <v>19</v>
      </c>
      <c r="E178" s="5">
        <f t="shared" si="16"/>
        <v>20</v>
      </c>
      <c r="F178" s="9" t="e">
        <f>VLOOKUP(A178,규격서!$A$4:$E$121,6,0)</f>
        <v>#N/A</v>
      </c>
      <c r="G178" s="10" t="e">
        <f t="shared" si="17"/>
        <v>#N/A</v>
      </c>
      <c r="H178" s="4" t="e">
        <f>VLOOKUP(A178,규격서!$A$4:$E$121,8,0)</f>
        <v>#N/A</v>
      </c>
      <c r="I178" s="9" t="e">
        <f t="shared" si="18"/>
        <v>#N/A</v>
      </c>
      <c r="J178" s="4" t="e">
        <f>VLOOKUP(A178,규격서!$A$4:$E$121,10,0)</f>
        <v>#N/A</v>
      </c>
      <c r="K178" s="9" t="e">
        <f t="shared" si="19"/>
        <v>#N/A</v>
      </c>
      <c r="L178" s="4" t="e">
        <f>VLOOKUP(A178,규격서!$A$4:$E$121,12,0)</f>
        <v>#N/A</v>
      </c>
      <c r="M178" s="9" t="e">
        <f t="shared" si="20"/>
        <v>#N/A</v>
      </c>
      <c r="N178" s="23"/>
      <c r="O178" s="23"/>
      <c r="P178" s="23"/>
      <c r="Q178" s="23"/>
      <c r="R178" s="23">
        <v>20</v>
      </c>
      <c r="S178" s="23"/>
      <c r="T178" s="23"/>
      <c r="U178" s="24" t="s">
        <v>525</v>
      </c>
      <c r="V178" s="39" t="s">
        <v>524</v>
      </c>
    </row>
    <row r="179" spans="1:22" s="11" customFormat="1" ht="21.95" customHeight="1" x14ac:dyDescent="0.3">
      <c r="A179" s="36">
        <f t="shared" si="23"/>
        <v>138</v>
      </c>
      <c r="B179" s="6" t="s">
        <v>266</v>
      </c>
      <c r="C179" s="7" t="s">
        <v>554</v>
      </c>
      <c r="D179" s="5" t="s">
        <v>19</v>
      </c>
      <c r="E179" s="5">
        <f t="shared" si="16"/>
        <v>5</v>
      </c>
      <c r="F179" s="9" t="e">
        <f>VLOOKUP(A179,규격서!$A$4:$E$121,6,0)</f>
        <v>#N/A</v>
      </c>
      <c r="G179" s="10" t="e">
        <f t="shared" si="17"/>
        <v>#N/A</v>
      </c>
      <c r="H179" s="4" t="e">
        <f>VLOOKUP(A179,규격서!$A$4:$E$121,8,0)</f>
        <v>#N/A</v>
      </c>
      <c r="I179" s="9" t="e">
        <f t="shared" si="18"/>
        <v>#N/A</v>
      </c>
      <c r="J179" s="4" t="e">
        <f>VLOOKUP(A179,규격서!$A$4:$E$121,10,0)</f>
        <v>#N/A</v>
      </c>
      <c r="K179" s="9" t="e">
        <f t="shared" si="19"/>
        <v>#N/A</v>
      </c>
      <c r="L179" s="4" t="e">
        <f>VLOOKUP(A179,규격서!$A$4:$E$121,12,0)</f>
        <v>#N/A</v>
      </c>
      <c r="M179" s="9" t="e">
        <f t="shared" si="20"/>
        <v>#N/A</v>
      </c>
      <c r="N179" s="23"/>
      <c r="O179" s="23">
        <v>5</v>
      </c>
      <c r="P179" s="23"/>
      <c r="Q179" s="23"/>
      <c r="R179" s="23"/>
      <c r="S179" s="23"/>
      <c r="T179" s="23"/>
      <c r="U179" s="24" t="s">
        <v>526</v>
      </c>
      <c r="V179" s="39" t="s">
        <v>535</v>
      </c>
    </row>
    <row r="180" spans="1:22" s="11" customFormat="1" ht="21.95" customHeight="1" x14ac:dyDescent="0.3">
      <c r="A180" s="35">
        <v>139</v>
      </c>
      <c r="B180" s="6" t="s">
        <v>268</v>
      </c>
      <c r="C180" s="7" t="s">
        <v>555</v>
      </c>
      <c r="D180" s="5" t="s">
        <v>69</v>
      </c>
      <c r="E180" s="5">
        <f t="shared" si="16"/>
        <v>50</v>
      </c>
      <c r="F180" s="9" t="e">
        <f>VLOOKUP(A180,규격서!$A$4:$E$121,6,0)</f>
        <v>#N/A</v>
      </c>
      <c r="G180" s="10" t="e">
        <f t="shared" si="17"/>
        <v>#N/A</v>
      </c>
      <c r="H180" s="4" t="e">
        <f>VLOOKUP(A180,규격서!$A$4:$E$121,8,0)</f>
        <v>#N/A</v>
      </c>
      <c r="I180" s="9" t="e">
        <f t="shared" si="18"/>
        <v>#N/A</v>
      </c>
      <c r="J180" s="4" t="e">
        <f>VLOOKUP(A180,규격서!$A$4:$E$121,10,0)</f>
        <v>#N/A</v>
      </c>
      <c r="K180" s="9" t="e">
        <f t="shared" si="19"/>
        <v>#N/A</v>
      </c>
      <c r="L180" s="4" t="e">
        <f>VLOOKUP(A180,규격서!$A$4:$E$121,12,0)</f>
        <v>#N/A</v>
      </c>
      <c r="M180" s="9" t="e">
        <f t="shared" si="20"/>
        <v>#N/A</v>
      </c>
      <c r="N180" s="23"/>
      <c r="O180" s="23"/>
      <c r="P180" s="23"/>
      <c r="Q180" s="23">
        <v>30</v>
      </c>
      <c r="R180" s="23"/>
      <c r="S180" s="23"/>
      <c r="T180" s="23">
        <v>20</v>
      </c>
      <c r="U180" s="24" t="s">
        <v>523</v>
      </c>
      <c r="V180" s="39" t="s">
        <v>524</v>
      </c>
    </row>
    <row r="181" spans="1:22" s="11" customFormat="1" ht="21.95" customHeight="1" x14ac:dyDescent="0.3">
      <c r="A181" s="35">
        <v>140</v>
      </c>
      <c r="B181" s="6" t="s">
        <v>269</v>
      </c>
      <c r="C181" s="7" t="s">
        <v>270</v>
      </c>
      <c r="D181" s="5" t="s">
        <v>19</v>
      </c>
      <c r="E181" s="5">
        <f t="shared" si="16"/>
        <v>10</v>
      </c>
      <c r="F181" s="9" t="e">
        <f>VLOOKUP(A181,규격서!$A$4:$E$121,6,0)</f>
        <v>#N/A</v>
      </c>
      <c r="G181" s="10" t="e">
        <f t="shared" si="17"/>
        <v>#N/A</v>
      </c>
      <c r="H181" s="4" t="e">
        <f>VLOOKUP(A181,규격서!$A$4:$E$121,8,0)</f>
        <v>#N/A</v>
      </c>
      <c r="I181" s="9" t="e">
        <f t="shared" si="18"/>
        <v>#N/A</v>
      </c>
      <c r="J181" s="4" t="e">
        <f>VLOOKUP(A181,규격서!$A$4:$E$121,10,0)</f>
        <v>#N/A</v>
      </c>
      <c r="K181" s="9" t="e">
        <f t="shared" si="19"/>
        <v>#N/A</v>
      </c>
      <c r="L181" s="4" t="e">
        <f>VLOOKUP(A181,규격서!$A$4:$E$121,12,0)</f>
        <v>#N/A</v>
      </c>
      <c r="M181" s="9" t="e">
        <f t="shared" si="20"/>
        <v>#N/A</v>
      </c>
      <c r="N181" s="23"/>
      <c r="O181" s="23"/>
      <c r="P181" s="23"/>
      <c r="Q181" s="23"/>
      <c r="R181" s="23">
        <v>10</v>
      </c>
      <c r="S181" s="23"/>
      <c r="T181" s="23"/>
      <c r="U181" s="24" t="s">
        <v>525</v>
      </c>
      <c r="V181" s="39" t="s">
        <v>524</v>
      </c>
    </row>
    <row r="182" spans="1:22" s="11" customFormat="1" ht="21.95" customHeight="1" x14ac:dyDescent="0.3">
      <c r="A182" s="35">
        <v>141</v>
      </c>
      <c r="B182" s="26" t="s">
        <v>271</v>
      </c>
      <c r="C182" s="27" t="s">
        <v>272</v>
      </c>
      <c r="D182" s="25" t="s">
        <v>273</v>
      </c>
      <c r="E182" s="5">
        <f t="shared" si="16"/>
        <v>4</v>
      </c>
      <c r="F182" s="9" t="e">
        <f>VLOOKUP(A182,규격서!$A$4:$E$121,6,0)</f>
        <v>#N/A</v>
      </c>
      <c r="G182" s="10" t="e">
        <f t="shared" si="17"/>
        <v>#N/A</v>
      </c>
      <c r="H182" s="4" t="e">
        <f>VLOOKUP(A182,규격서!$A$4:$E$121,8,0)</f>
        <v>#N/A</v>
      </c>
      <c r="I182" s="9" t="e">
        <f t="shared" si="18"/>
        <v>#N/A</v>
      </c>
      <c r="J182" s="4" t="e">
        <f>VLOOKUP(A182,규격서!$A$4:$E$121,10,0)</f>
        <v>#N/A</v>
      </c>
      <c r="K182" s="9" t="e">
        <f t="shared" si="19"/>
        <v>#N/A</v>
      </c>
      <c r="L182" s="4" t="e">
        <f>VLOOKUP(A182,규격서!$A$4:$E$121,12,0)</f>
        <v>#N/A</v>
      </c>
      <c r="M182" s="9" t="e">
        <f t="shared" si="20"/>
        <v>#N/A</v>
      </c>
      <c r="N182" s="23"/>
      <c r="O182" s="23"/>
      <c r="P182" s="23"/>
      <c r="Q182" s="23"/>
      <c r="R182" s="23"/>
      <c r="S182" s="23"/>
      <c r="T182" s="23">
        <v>4</v>
      </c>
      <c r="U182" s="24" t="s">
        <v>542</v>
      </c>
      <c r="V182" s="39" t="s">
        <v>524</v>
      </c>
    </row>
    <row r="183" spans="1:22" s="11" customFormat="1" ht="21.95" customHeight="1" x14ac:dyDescent="0.3">
      <c r="A183" s="35">
        <v>142</v>
      </c>
      <c r="B183" s="26" t="s">
        <v>274</v>
      </c>
      <c r="C183" s="27" t="s">
        <v>275</v>
      </c>
      <c r="D183" s="25" t="s">
        <v>19</v>
      </c>
      <c r="E183" s="5">
        <f t="shared" si="16"/>
        <v>20</v>
      </c>
      <c r="F183" s="9" t="e">
        <f>VLOOKUP(A183,규격서!$A$4:$E$121,6,0)</f>
        <v>#N/A</v>
      </c>
      <c r="G183" s="10" t="e">
        <f t="shared" si="17"/>
        <v>#N/A</v>
      </c>
      <c r="H183" s="4" t="e">
        <f>VLOOKUP(A183,규격서!$A$4:$E$121,8,0)</f>
        <v>#N/A</v>
      </c>
      <c r="I183" s="9" t="e">
        <f t="shared" si="18"/>
        <v>#N/A</v>
      </c>
      <c r="J183" s="4" t="e">
        <f>VLOOKUP(A183,규격서!$A$4:$E$121,10,0)</f>
        <v>#N/A</v>
      </c>
      <c r="K183" s="9" t="e">
        <f t="shared" si="19"/>
        <v>#N/A</v>
      </c>
      <c r="L183" s="4" t="e">
        <f>VLOOKUP(A183,규격서!$A$4:$E$121,12,0)</f>
        <v>#N/A</v>
      </c>
      <c r="M183" s="9" t="e">
        <f t="shared" si="20"/>
        <v>#N/A</v>
      </c>
      <c r="N183" s="23"/>
      <c r="O183" s="23"/>
      <c r="P183" s="23"/>
      <c r="Q183" s="23"/>
      <c r="R183" s="23"/>
      <c r="S183" s="23"/>
      <c r="T183" s="23">
        <v>20</v>
      </c>
      <c r="U183" s="24" t="s">
        <v>542</v>
      </c>
      <c r="V183" s="39" t="s">
        <v>524</v>
      </c>
    </row>
    <row r="184" spans="1:22" s="11" customFormat="1" ht="21.95" customHeight="1" x14ac:dyDescent="0.3">
      <c r="A184" s="35">
        <v>143</v>
      </c>
      <c r="B184" s="26" t="s">
        <v>276</v>
      </c>
      <c r="C184" s="27" t="s">
        <v>277</v>
      </c>
      <c r="D184" s="25" t="s">
        <v>69</v>
      </c>
      <c r="E184" s="5">
        <f t="shared" si="16"/>
        <v>300</v>
      </c>
      <c r="F184" s="9" t="e">
        <f>VLOOKUP(A184,규격서!$A$4:$E$121,6,0)</f>
        <v>#N/A</v>
      </c>
      <c r="G184" s="10" t="e">
        <f t="shared" si="17"/>
        <v>#N/A</v>
      </c>
      <c r="H184" s="4" t="e">
        <f>VLOOKUP(A184,규격서!$A$4:$E$121,8,0)</f>
        <v>#N/A</v>
      </c>
      <c r="I184" s="9" t="e">
        <f t="shared" si="18"/>
        <v>#N/A</v>
      </c>
      <c r="J184" s="4" t="e">
        <f>VLOOKUP(A184,규격서!$A$4:$E$121,10,0)</f>
        <v>#N/A</v>
      </c>
      <c r="K184" s="9" t="e">
        <f t="shared" si="19"/>
        <v>#N/A</v>
      </c>
      <c r="L184" s="4" t="e">
        <f>VLOOKUP(A184,규격서!$A$4:$E$121,12,0)</f>
        <v>#N/A</v>
      </c>
      <c r="M184" s="9" t="e">
        <f t="shared" si="20"/>
        <v>#N/A</v>
      </c>
      <c r="N184" s="23"/>
      <c r="O184" s="23"/>
      <c r="P184" s="23"/>
      <c r="Q184" s="23"/>
      <c r="R184" s="23">
        <v>100</v>
      </c>
      <c r="S184" s="23"/>
      <c r="T184" s="23">
        <v>200</v>
      </c>
      <c r="U184" s="24" t="s">
        <v>525</v>
      </c>
      <c r="V184" s="39" t="s">
        <v>524</v>
      </c>
    </row>
    <row r="185" spans="1:22" s="11" customFormat="1" ht="21.95" customHeight="1" x14ac:dyDescent="0.3">
      <c r="A185" s="35">
        <v>144</v>
      </c>
      <c r="B185" s="26" t="s">
        <v>278</v>
      </c>
      <c r="C185" s="27" t="s">
        <v>279</v>
      </c>
      <c r="D185" s="25" t="s">
        <v>69</v>
      </c>
      <c r="E185" s="5">
        <f t="shared" si="16"/>
        <v>5</v>
      </c>
      <c r="F185" s="9" t="e">
        <f>VLOOKUP(A185,규격서!$A$4:$E$121,6,0)</f>
        <v>#N/A</v>
      </c>
      <c r="G185" s="10" t="e">
        <f t="shared" si="17"/>
        <v>#N/A</v>
      </c>
      <c r="H185" s="4" t="e">
        <f>VLOOKUP(A185,규격서!$A$4:$E$121,8,0)</f>
        <v>#N/A</v>
      </c>
      <c r="I185" s="9" t="e">
        <f t="shared" si="18"/>
        <v>#N/A</v>
      </c>
      <c r="J185" s="4" t="e">
        <f>VLOOKUP(A185,규격서!$A$4:$E$121,10,0)</f>
        <v>#N/A</v>
      </c>
      <c r="K185" s="9" t="e">
        <f t="shared" si="19"/>
        <v>#N/A</v>
      </c>
      <c r="L185" s="4" t="e">
        <f>VLOOKUP(A185,규격서!$A$4:$E$121,12,0)</f>
        <v>#N/A</v>
      </c>
      <c r="M185" s="9" t="e">
        <f t="shared" si="20"/>
        <v>#N/A</v>
      </c>
      <c r="N185" s="23"/>
      <c r="O185" s="23"/>
      <c r="P185" s="23"/>
      <c r="Q185" s="23">
        <v>5</v>
      </c>
      <c r="R185" s="23"/>
      <c r="S185" s="23"/>
      <c r="T185" s="23"/>
      <c r="U185" s="24" t="s">
        <v>523</v>
      </c>
      <c r="V185" s="39" t="s">
        <v>524</v>
      </c>
    </row>
    <row r="186" spans="1:22" s="11" customFormat="1" ht="21.95" customHeight="1" x14ac:dyDescent="0.3">
      <c r="A186" s="35">
        <v>145</v>
      </c>
      <c r="B186" s="26" t="s">
        <v>280</v>
      </c>
      <c r="C186" s="27" t="s">
        <v>281</v>
      </c>
      <c r="D186" s="25" t="s">
        <v>273</v>
      </c>
      <c r="E186" s="5">
        <f t="shared" si="16"/>
        <v>9</v>
      </c>
      <c r="F186" s="9" t="e">
        <f>VLOOKUP(A186,규격서!$A$4:$E$121,6,0)</f>
        <v>#N/A</v>
      </c>
      <c r="G186" s="10" t="e">
        <f t="shared" si="17"/>
        <v>#N/A</v>
      </c>
      <c r="H186" s="4" t="e">
        <f>VLOOKUP(A186,규격서!$A$4:$E$121,8,0)</f>
        <v>#N/A</v>
      </c>
      <c r="I186" s="9" t="e">
        <f t="shared" si="18"/>
        <v>#N/A</v>
      </c>
      <c r="J186" s="4" t="e">
        <f>VLOOKUP(A186,규격서!$A$4:$E$121,10,0)</f>
        <v>#N/A</v>
      </c>
      <c r="K186" s="9" t="e">
        <f t="shared" si="19"/>
        <v>#N/A</v>
      </c>
      <c r="L186" s="4" t="e">
        <f>VLOOKUP(A186,규격서!$A$4:$E$121,12,0)</f>
        <v>#N/A</v>
      </c>
      <c r="M186" s="9" t="e">
        <f t="shared" si="20"/>
        <v>#N/A</v>
      </c>
      <c r="N186" s="23"/>
      <c r="O186" s="23"/>
      <c r="P186" s="23"/>
      <c r="Q186" s="23">
        <v>3</v>
      </c>
      <c r="R186" s="23"/>
      <c r="S186" s="23">
        <v>6</v>
      </c>
      <c r="T186" s="23"/>
      <c r="U186" s="24" t="s">
        <v>523</v>
      </c>
      <c r="V186" s="39" t="s">
        <v>524</v>
      </c>
    </row>
    <row r="187" spans="1:22" s="11" customFormat="1" ht="21.95" customHeight="1" x14ac:dyDescent="0.3">
      <c r="A187" s="35">
        <v>146</v>
      </c>
      <c r="B187" s="26" t="s">
        <v>282</v>
      </c>
      <c r="C187" s="27" t="s">
        <v>283</v>
      </c>
      <c r="D187" s="25" t="s">
        <v>69</v>
      </c>
      <c r="E187" s="5">
        <f t="shared" si="16"/>
        <v>50</v>
      </c>
      <c r="F187" s="9" t="e">
        <f>VLOOKUP(A187,규격서!$A$4:$E$121,6,0)</f>
        <v>#N/A</v>
      </c>
      <c r="G187" s="10" t="e">
        <f t="shared" si="17"/>
        <v>#N/A</v>
      </c>
      <c r="H187" s="4" t="e">
        <f>VLOOKUP(A187,규격서!$A$4:$E$121,8,0)</f>
        <v>#N/A</v>
      </c>
      <c r="I187" s="9" t="e">
        <f t="shared" si="18"/>
        <v>#N/A</v>
      </c>
      <c r="J187" s="4" t="e">
        <f>VLOOKUP(A187,규격서!$A$4:$E$121,10,0)</f>
        <v>#N/A</v>
      </c>
      <c r="K187" s="9" t="e">
        <f t="shared" si="19"/>
        <v>#N/A</v>
      </c>
      <c r="L187" s="4" t="e">
        <f>VLOOKUP(A187,규격서!$A$4:$E$121,12,0)</f>
        <v>#N/A</v>
      </c>
      <c r="M187" s="9" t="e">
        <f t="shared" si="20"/>
        <v>#N/A</v>
      </c>
      <c r="N187" s="23"/>
      <c r="O187" s="23"/>
      <c r="P187" s="23"/>
      <c r="Q187" s="23">
        <v>20</v>
      </c>
      <c r="R187" s="23"/>
      <c r="S187" s="23">
        <v>30</v>
      </c>
      <c r="T187" s="23"/>
      <c r="U187" s="24" t="s">
        <v>523</v>
      </c>
      <c r="V187" s="39" t="s">
        <v>524</v>
      </c>
    </row>
    <row r="188" spans="1:22" s="11" customFormat="1" ht="21.95" customHeight="1" x14ac:dyDescent="0.3">
      <c r="A188" s="36">
        <f>A187</f>
        <v>146</v>
      </c>
      <c r="B188" s="26" t="s">
        <v>282</v>
      </c>
      <c r="C188" s="27" t="s">
        <v>283</v>
      </c>
      <c r="D188" s="25" t="s">
        <v>69</v>
      </c>
      <c r="E188" s="5">
        <f t="shared" si="16"/>
        <v>50</v>
      </c>
      <c r="F188" s="9" t="e">
        <f>VLOOKUP(A188,규격서!$A$4:$E$121,6,0)</f>
        <v>#N/A</v>
      </c>
      <c r="G188" s="10" t="e">
        <f t="shared" si="17"/>
        <v>#N/A</v>
      </c>
      <c r="H188" s="4" t="e">
        <f>VLOOKUP(A188,규격서!$A$4:$E$121,8,0)</f>
        <v>#N/A</v>
      </c>
      <c r="I188" s="9" t="e">
        <f t="shared" si="18"/>
        <v>#N/A</v>
      </c>
      <c r="J188" s="4" t="e">
        <f>VLOOKUP(A188,규격서!$A$4:$E$121,10,0)</f>
        <v>#N/A</v>
      </c>
      <c r="K188" s="9" t="e">
        <f t="shared" si="19"/>
        <v>#N/A</v>
      </c>
      <c r="L188" s="4" t="e">
        <f>VLOOKUP(A188,규격서!$A$4:$E$121,12,0)</f>
        <v>#N/A</v>
      </c>
      <c r="M188" s="9" t="e">
        <f t="shared" si="20"/>
        <v>#N/A</v>
      </c>
      <c r="N188" s="23"/>
      <c r="O188" s="23"/>
      <c r="P188" s="23"/>
      <c r="Q188" s="23"/>
      <c r="R188" s="23"/>
      <c r="S188" s="23"/>
      <c r="T188" s="23">
        <v>50</v>
      </c>
      <c r="U188" s="24" t="s">
        <v>525</v>
      </c>
      <c r="V188" s="39" t="s">
        <v>524</v>
      </c>
    </row>
    <row r="189" spans="1:22" s="11" customFormat="1" ht="21.95" customHeight="1" x14ac:dyDescent="0.3">
      <c r="A189" s="35">
        <v>147</v>
      </c>
      <c r="B189" s="26" t="s">
        <v>284</v>
      </c>
      <c r="C189" s="27" t="s">
        <v>285</v>
      </c>
      <c r="D189" s="25" t="s">
        <v>69</v>
      </c>
      <c r="E189" s="5">
        <f t="shared" si="16"/>
        <v>20</v>
      </c>
      <c r="F189" s="9" t="e">
        <f>VLOOKUP(A189,규격서!$A$4:$E$121,6,0)</f>
        <v>#N/A</v>
      </c>
      <c r="G189" s="10" t="e">
        <f t="shared" si="17"/>
        <v>#N/A</v>
      </c>
      <c r="H189" s="4" t="e">
        <f>VLOOKUP(A189,규격서!$A$4:$E$121,8,0)</f>
        <v>#N/A</v>
      </c>
      <c r="I189" s="9" t="e">
        <f t="shared" si="18"/>
        <v>#N/A</v>
      </c>
      <c r="J189" s="4" t="e">
        <f>VLOOKUP(A189,규격서!$A$4:$E$121,10,0)</f>
        <v>#N/A</v>
      </c>
      <c r="K189" s="9" t="e">
        <f t="shared" si="19"/>
        <v>#N/A</v>
      </c>
      <c r="L189" s="4" t="e">
        <f>VLOOKUP(A189,규격서!$A$4:$E$121,12,0)</f>
        <v>#N/A</v>
      </c>
      <c r="M189" s="9" t="e">
        <f t="shared" si="20"/>
        <v>#N/A</v>
      </c>
      <c r="N189" s="23"/>
      <c r="O189" s="23"/>
      <c r="P189" s="23"/>
      <c r="Q189" s="23">
        <v>20</v>
      </c>
      <c r="R189" s="23"/>
      <c r="S189" s="23"/>
      <c r="T189" s="23">
        <v>0</v>
      </c>
      <c r="U189" s="24" t="s">
        <v>523</v>
      </c>
      <c r="V189" s="39" t="s">
        <v>524</v>
      </c>
    </row>
    <row r="190" spans="1:22" s="11" customFormat="1" ht="21.95" customHeight="1" x14ac:dyDescent="0.3">
      <c r="A190" s="36">
        <f>A189</f>
        <v>147</v>
      </c>
      <c r="B190" s="26" t="s">
        <v>284</v>
      </c>
      <c r="C190" s="27" t="s">
        <v>285</v>
      </c>
      <c r="D190" s="25" t="s">
        <v>69</v>
      </c>
      <c r="E190" s="5">
        <f t="shared" si="16"/>
        <v>50</v>
      </c>
      <c r="F190" s="9" t="e">
        <f>VLOOKUP(A190,규격서!$A$4:$E$121,6,0)</f>
        <v>#N/A</v>
      </c>
      <c r="G190" s="10" t="e">
        <f t="shared" si="17"/>
        <v>#N/A</v>
      </c>
      <c r="H190" s="4" t="e">
        <f>VLOOKUP(A190,규격서!$A$4:$E$121,8,0)</f>
        <v>#N/A</v>
      </c>
      <c r="I190" s="9" t="e">
        <f t="shared" si="18"/>
        <v>#N/A</v>
      </c>
      <c r="J190" s="4" t="e">
        <f>VLOOKUP(A190,규격서!$A$4:$E$121,10,0)</f>
        <v>#N/A</v>
      </c>
      <c r="K190" s="9" t="e">
        <f t="shared" si="19"/>
        <v>#N/A</v>
      </c>
      <c r="L190" s="4" t="e">
        <f>VLOOKUP(A190,규격서!$A$4:$E$121,12,0)</f>
        <v>#N/A</v>
      </c>
      <c r="M190" s="9" t="e">
        <f t="shared" si="20"/>
        <v>#N/A</v>
      </c>
      <c r="N190" s="23"/>
      <c r="O190" s="23"/>
      <c r="P190" s="23"/>
      <c r="Q190" s="23"/>
      <c r="R190" s="23"/>
      <c r="S190" s="23"/>
      <c r="T190" s="23">
        <v>50</v>
      </c>
      <c r="U190" s="24" t="s">
        <v>525</v>
      </c>
      <c r="V190" s="39" t="s">
        <v>524</v>
      </c>
    </row>
    <row r="191" spans="1:22" s="11" customFormat="1" ht="21.95" customHeight="1" x14ac:dyDescent="0.3">
      <c r="A191" s="35">
        <v>148</v>
      </c>
      <c r="B191" s="26" t="s">
        <v>286</v>
      </c>
      <c r="C191" s="27" t="s">
        <v>287</v>
      </c>
      <c r="D191" s="25" t="s">
        <v>69</v>
      </c>
      <c r="E191" s="5">
        <f t="shared" si="16"/>
        <v>50</v>
      </c>
      <c r="F191" s="9" t="e">
        <f>VLOOKUP(A191,규격서!$A$4:$E$121,6,0)</f>
        <v>#N/A</v>
      </c>
      <c r="G191" s="10" t="e">
        <f t="shared" si="17"/>
        <v>#N/A</v>
      </c>
      <c r="H191" s="4" t="e">
        <f>VLOOKUP(A191,규격서!$A$4:$E$121,8,0)</f>
        <v>#N/A</v>
      </c>
      <c r="I191" s="9" t="e">
        <f t="shared" si="18"/>
        <v>#N/A</v>
      </c>
      <c r="J191" s="4" t="e">
        <f>VLOOKUP(A191,규격서!$A$4:$E$121,10,0)</f>
        <v>#N/A</v>
      </c>
      <c r="K191" s="9" t="e">
        <f t="shared" si="19"/>
        <v>#N/A</v>
      </c>
      <c r="L191" s="4" t="e">
        <f>VLOOKUP(A191,규격서!$A$4:$E$121,12,0)</f>
        <v>#N/A</v>
      </c>
      <c r="M191" s="9" t="e">
        <f t="shared" si="20"/>
        <v>#N/A</v>
      </c>
      <c r="N191" s="23"/>
      <c r="O191" s="23"/>
      <c r="P191" s="23"/>
      <c r="Q191" s="23">
        <v>50</v>
      </c>
      <c r="R191" s="23"/>
      <c r="S191" s="23"/>
      <c r="T191" s="23"/>
      <c r="U191" s="24" t="s">
        <v>523</v>
      </c>
      <c r="V191" s="39" t="s">
        <v>524</v>
      </c>
    </row>
    <row r="192" spans="1:22" s="11" customFormat="1" ht="21.95" customHeight="1" x14ac:dyDescent="0.3">
      <c r="A192" s="35">
        <v>149</v>
      </c>
      <c r="B192" s="26" t="s">
        <v>288</v>
      </c>
      <c r="C192" s="27" t="s">
        <v>289</v>
      </c>
      <c r="D192" s="25" t="s">
        <v>69</v>
      </c>
      <c r="E192" s="5">
        <f t="shared" si="16"/>
        <v>50</v>
      </c>
      <c r="F192" s="9" t="e">
        <f>VLOOKUP(A192,규격서!$A$4:$E$121,6,0)</f>
        <v>#N/A</v>
      </c>
      <c r="G192" s="10" t="e">
        <f t="shared" si="17"/>
        <v>#N/A</v>
      </c>
      <c r="H192" s="4" t="e">
        <f>VLOOKUP(A192,규격서!$A$4:$E$121,8,0)</f>
        <v>#N/A</v>
      </c>
      <c r="I192" s="9" t="e">
        <f t="shared" si="18"/>
        <v>#N/A</v>
      </c>
      <c r="J192" s="4" t="e">
        <f>VLOOKUP(A192,규격서!$A$4:$E$121,10,0)</f>
        <v>#N/A</v>
      </c>
      <c r="K192" s="9" t="e">
        <f t="shared" si="19"/>
        <v>#N/A</v>
      </c>
      <c r="L192" s="4" t="e">
        <f>VLOOKUP(A192,규격서!$A$4:$E$121,12,0)</f>
        <v>#N/A</v>
      </c>
      <c r="M192" s="9" t="e">
        <f t="shared" si="20"/>
        <v>#N/A</v>
      </c>
      <c r="N192" s="23"/>
      <c r="O192" s="23"/>
      <c r="P192" s="23"/>
      <c r="Q192" s="23">
        <v>50</v>
      </c>
      <c r="R192" s="23"/>
      <c r="S192" s="23"/>
      <c r="T192" s="23"/>
      <c r="U192" s="24" t="s">
        <v>523</v>
      </c>
      <c r="V192" s="39" t="s">
        <v>524</v>
      </c>
    </row>
    <row r="193" spans="1:22" s="11" customFormat="1" ht="21.95" customHeight="1" x14ac:dyDescent="0.3">
      <c r="A193" s="36">
        <f>A192</f>
        <v>149</v>
      </c>
      <c r="B193" s="26" t="s">
        <v>288</v>
      </c>
      <c r="C193" s="27" t="s">
        <v>289</v>
      </c>
      <c r="D193" s="25" t="s">
        <v>69</v>
      </c>
      <c r="E193" s="5">
        <f t="shared" si="16"/>
        <v>30</v>
      </c>
      <c r="F193" s="9" t="e">
        <f>VLOOKUP(A193,규격서!$A$4:$E$121,6,0)</f>
        <v>#N/A</v>
      </c>
      <c r="G193" s="10" t="e">
        <f t="shared" si="17"/>
        <v>#N/A</v>
      </c>
      <c r="H193" s="4" t="e">
        <f>VLOOKUP(A193,규격서!$A$4:$E$121,8,0)</f>
        <v>#N/A</v>
      </c>
      <c r="I193" s="9" t="e">
        <f t="shared" si="18"/>
        <v>#N/A</v>
      </c>
      <c r="J193" s="4" t="e">
        <f>VLOOKUP(A193,규격서!$A$4:$E$121,10,0)</f>
        <v>#N/A</v>
      </c>
      <c r="K193" s="9" t="e">
        <f t="shared" si="19"/>
        <v>#N/A</v>
      </c>
      <c r="L193" s="4" t="e">
        <f>VLOOKUP(A193,규격서!$A$4:$E$121,12,0)</f>
        <v>#N/A</v>
      </c>
      <c r="M193" s="9" t="e">
        <f t="shared" si="20"/>
        <v>#N/A</v>
      </c>
      <c r="N193" s="23"/>
      <c r="O193" s="23"/>
      <c r="P193" s="23"/>
      <c r="Q193" s="23"/>
      <c r="R193" s="23">
        <v>30</v>
      </c>
      <c r="S193" s="23"/>
      <c r="T193" s="23"/>
      <c r="U193" s="24" t="s">
        <v>525</v>
      </c>
      <c r="V193" s="39" t="s">
        <v>524</v>
      </c>
    </row>
    <row r="194" spans="1:22" s="11" customFormat="1" ht="21.95" customHeight="1" x14ac:dyDescent="0.3">
      <c r="A194" s="35">
        <v>150</v>
      </c>
      <c r="B194" s="26" t="s">
        <v>556</v>
      </c>
      <c r="C194" s="27" t="s">
        <v>291</v>
      </c>
      <c r="D194" s="25" t="s">
        <v>69</v>
      </c>
      <c r="E194" s="5">
        <f t="shared" si="16"/>
        <v>40</v>
      </c>
      <c r="F194" s="9" t="e">
        <f>VLOOKUP(A194,규격서!$A$4:$E$121,6,0)</f>
        <v>#N/A</v>
      </c>
      <c r="G194" s="10" t="e">
        <f t="shared" si="17"/>
        <v>#N/A</v>
      </c>
      <c r="H194" s="4" t="e">
        <f>VLOOKUP(A194,규격서!$A$4:$E$121,8,0)</f>
        <v>#N/A</v>
      </c>
      <c r="I194" s="9" t="e">
        <f t="shared" si="18"/>
        <v>#N/A</v>
      </c>
      <c r="J194" s="4" t="e">
        <f>VLOOKUP(A194,규격서!$A$4:$E$121,10,0)</f>
        <v>#N/A</v>
      </c>
      <c r="K194" s="9" t="e">
        <f t="shared" si="19"/>
        <v>#N/A</v>
      </c>
      <c r="L194" s="4" t="e">
        <f>VLOOKUP(A194,규격서!$A$4:$E$121,12,0)</f>
        <v>#N/A</v>
      </c>
      <c r="M194" s="9" t="e">
        <f t="shared" si="20"/>
        <v>#N/A</v>
      </c>
      <c r="N194" s="23"/>
      <c r="O194" s="23"/>
      <c r="P194" s="23"/>
      <c r="Q194" s="23">
        <v>40</v>
      </c>
      <c r="R194" s="23"/>
      <c r="S194" s="23"/>
      <c r="T194" s="23"/>
      <c r="U194" s="24" t="s">
        <v>523</v>
      </c>
      <c r="V194" s="39" t="s">
        <v>524</v>
      </c>
    </row>
    <row r="195" spans="1:22" s="11" customFormat="1" ht="21.95" customHeight="1" x14ac:dyDescent="0.3">
      <c r="A195" s="36">
        <f t="shared" ref="A195:A196" si="24">A194</f>
        <v>150</v>
      </c>
      <c r="B195" s="26" t="s">
        <v>290</v>
      </c>
      <c r="C195" s="27" t="s">
        <v>291</v>
      </c>
      <c r="D195" s="25" t="s">
        <v>69</v>
      </c>
      <c r="E195" s="5">
        <f t="shared" ref="E195:E258" si="25">SUM(N195:T195)</f>
        <v>50</v>
      </c>
      <c r="F195" s="9" t="e">
        <f>VLOOKUP(A195,규격서!$A$4:$E$121,6,0)</f>
        <v>#N/A</v>
      </c>
      <c r="G195" s="10" t="e">
        <f t="shared" ref="G195:G258" si="26">E195*F195</f>
        <v>#N/A</v>
      </c>
      <c r="H195" s="4" t="e">
        <f>VLOOKUP(A195,규격서!$A$4:$E$121,8,0)</f>
        <v>#N/A</v>
      </c>
      <c r="I195" s="9" t="e">
        <f t="shared" ref="I195:I258" si="27">E195*H195</f>
        <v>#N/A</v>
      </c>
      <c r="J195" s="4" t="e">
        <f>VLOOKUP(A195,규격서!$A$4:$E$121,10,0)</f>
        <v>#N/A</v>
      </c>
      <c r="K195" s="9" t="e">
        <f t="shared" ref="K195:K258" si="28">J195*E195</f>
        <v>#N/A</v>
      </c>
      <c r="L195" s="4" t="e">
        <f>VLOOKUP(A195,규격서!$A$4:$E$121,12,0)</f>
        <v>#N/A</v>
      </c>
      <c r="M195" s="9" t="e">
        <f t="shared" ref="M195:M258" si="29">E195*L195</f>
        <v>#N/A</v>
      </c>
      <c r="N195" s="23"/>
      <c r="O195" s="23"/>
      <c r="P195" s="23"/>
      <c r="Q195" s="23"/>
      <c r="R195" s="23">
        <v>30</v>
      </c>
      <c r="S195" s="23"/>
      <c r="T195" s="23">
        <v>20</v>
      </c>
      <c r="U195" s="24" t="s">
        <v>525</v>
      </c>
      <c r="V195" s="39" t="s">
        <v>524</v>
      </c>
    </row>
    <row r="196" spans="1:22" s="11" customFormat="1" ht="21.95" customHeight="1" x14ac:dyDescent="0.3">
      <c r="A196" s="36">
        <f t="shared" si="24"/>
        <v>150</v>
      </c>
      <c r="B196" s="26" t="s">
        <v>290</v>
      </c>
      <c r="C196" s="27" t="s">
        <v>291</v>
      </c>
      <c r="D196" s="25" t="s">
        <v>69</v>
      </c>
      <c r="E196" s="5">
        <f t="shared" si="25"/>
        <v>100</v>
      </c>
      <c r="F196" s="9" t="e">
        <f>VLOOKUP(A196,규격서!$A$4:$E$121,6,0)</f>
        <v>#N/A</v>
      </c>
      <c r="G196" s="10" t="e">
        <f t="shared" si="26"/>
        <v>#N/A</v>
      </c>
      <c r="H196" s="4" t="e">
        <f>VLOOKUP(A196,규격서!$A$4:$E$121,8,0)</f>
        <v>#N/A</v>
      </c>
      <c r="I196" s="9" t="e">
        <f t="shared" si="27"/>
        <v>#N/A</v>
      </c>
      <c r="J196" s="4" t="e">
        <f>VLOOKUP(A196,규격서!$A$4:$E$121,10,0)</f>
        <v>#N/A</v>
      </c>
      <c r="K196" s="9" t="e">
        <f t="shared" si="28"/>
        <v>#N/A</v>
      </c>
      <c r="L196" s="4" t="e">
        <f>VLOOKUP(A196,규격서!$A$4:$E$121,12,0)</f>
        <v>#N/A</v>
      </c>
      <c r="M196" s="9" t="e">
        <f t="shared" si="29"/>
        <v>#N/A</v>
      </c>
      <c r="N196" s="23"/>
      <c r="O196" s="23"/>
      <c r="P196" s="23"/>
      <c r="Q196" s="23"/>
      <c r="R196" s="23"/>
      <c r="S196" s="23">
        <v>100</v>
      </c>
      <c r="T196" s="23"/>
      <c r="U196" s="24" t="s">
        <v>542</v>
      </c>
      <c r="V196" s="39" t="s">
        <v>524</v>
      </c>
    </row>
    <row r="197" spans="1:22" s="11" customFormat="1" ht="21.95" customHeight="1" x14ac:dyDescent="0.3">
      <c r="A197" s="35">
        <v>151</v>
      </c>
      <c r="B197" s="26" t="s">
        <v>292</v>
      </c>
      <c r="C197" s="27" t="s">
        <v>293</v>
      </c>
      <c r="D197" s="25" t="s">
        <v>69</v>
      </c>
      <c r="E197" s="5">
        <f t="shared" si="25"/>
        <v>140</v>
      </c>
      <c r="F197" s="9" t="e">
        <f>VLOOKUP(A197,규격서!$A$4:$E$121,6,0)</f>
        <v>#N/A</v>
      </c>
      <c r="G197" s="10" t="e">
        <f t="shared" si="26"/>
        <v>#N/A</v>
      </c>
      <c r="H197" s="4" t="e">
        <f>VLOOKUP(A197,규격서!$A$4:$E$121,8,0)</f>
        <v>#N/A</v>
      </c>
      <c r="I197" s="9" t="e">
        <f t="shared" si="27"/>
        <v>#N/A</v>
      </c>
      <c r="J197" s="4" t="e">
        <f>VLOOKUP(A197,규격서!$A$4:$E$121,10,0)</f>
        <v>#N/A</v>
      </c>
      <c r="K197" s="9" t="e">
        <f t="shared" si="28"/>
        <v>#N/A</v>
      </c>
      <c r="L197" s="4" t="e">
        <f>VLOOKUP(A197,규격서!$A$4:$E$121,12,0)</f>
        <v>#N/A</v>
      </c>
      <c r="M197" s="9" t="e">
        <f t="shared" si="29"/>
        <v>#N/A</v>
      </c>
      <c r="N197" s="23"/>
      <c r="O197" s="23"/>
      <c r="P197" s="23"/>
      <c r="Q197" s="23"/>
      <c r="R197" s="23"/>
      <c r="S197" s="23">
        <v>100</v>
      </c>
      <c r="T197" s="23">
        <v>40</v>
      </c>
      <c r="U197" s="24" t="s">
        <v>523</v>
      </c>
      <c r="V197" s="39" t="s">
        <v>524</v>
      </c>
    </row>
    <row r="198" spans="1:22" s="11" customFormat="1" ht="21.95" customHeight="1" x14ac:dyDescent="0.3">
      <c r="A198" s="35">
        <v>152</v>
      </c>
      <c r="B198" s="26" t="s">
        <v>557</v>
      </c>
      <c r="C198" s="27" t="s">
        <v>558</v>
      </c>
      <c r="D198" s="25" t="s">
        <v>69</v>
      </c>
      <c r="E198" s="5">
        <f t="shared" si="25"/>
        <v>100</v>
      </c>
      <c r="F198" s="9" t="e">
        <f>VLOOKUP(A198,규격서!$A$4:$E$121,6,0)</f>
        <v>#N/A</v>
      </c>
      <c r="G198" s="10" t="e">
        <f t="shared" si="26"/>
        <v>#N/A</v>
      </c>
      <c r="H198" s="4" t="e">
        <f>VLOOKUP(A198,규격서!$A$4:$E$121,8,0)</f>
        <v>#N/A</v>
      </c>
      <c r="I198" s="9" t="e">
        <f t="shared" si="27"/>
        <v>#N/A</v>
      </c>
      <c r="J198" s="4" t="e">
        <f>VLOOKUP(A198,규격서!$A$4:$E$121,10,0)</f>
        <v>#N/A</v>
      </c>
      <c r="K198" s="9" t="e">
        <f t="shared" si="28"/>
        <v>#N/A</v>
      </c>
      <c r="L198" s="4" t="e">
        <f>VLOOKUP(A198,규격서!$A$4:$E$121,12,0)</f>
        <v>#N/A</v>
      </c>
      <c r="M198" s="9" t="e">
        <f t="shared" si="29"/>
        <v>#N/A</v>
      </c>
      <c r="N198" s="23"/>
      <c r="O198" s="23"/>
      <c r="P198" s="23"/>
      <c r="Q198" s="23"/>
      <c r="R198" s="23"/>
      <c r="S198" s="23"/>
      <c r="T198" s="23">
        <v>100</v>
      </c>
      <c r="U198" s="24" t="s">
        <v>525</v>
      </c>
      <c r="V198" s="39" t="s">
        <v>524</v>
      </c>
    </row>
    <row r="199" spans="1:22" s="11" customFormat="1" ht="21.95" customHeight="1" x14ac:dyDescent="0.3">
      <c r="A199" s="35">
        <v>153</v>
      </c>
      <c r="B199" s="26" t="s">
        <v>294</v>
      </c>
      <c r="C199" s="27" t="s">
        <v>559</v>
      </c>
      <c r="D199" s="25" t="s">
        <v>51</v>
      </c>
      <c r="E199" s="5">
        <f t="shared" si="25"/>
        <v>14</v>
      </c>
      <c r="F199" s="9" t="e">
        <f>VLOOKUP(A199,규격서!$A$4:$E$121,6,0)</f>
        <v>#N/A</v>
      </c>
      <c r="G199" s="10" t="e">
        <f t="shared" si="26"/>
        <v>#N/A</v>
      </c>
      <c r="H199" s="4" t="e">
        <f>VLOOKUP(A199,규격서!$A$4:$E$121,8,0)</f>
        <v>#N/A</v>
      </c>
      <c r="I199" s="9" t="e">
        <f t="shared" si="27"/>
        <v>#N/A</v>
      </c>
      <c r="J199" s="4" t="e">
        <f>VLOOKUP(A199,규격서!$A$4:$E$121,10,0)</f>
        <v>#N/A</v>
      </c>
      <c r="K199" s="9" t="e">
        <f t="shared" si="28"/>
        <v>#N/A</v>
      </c>
      <c r="L199" s="4" t="e">
        <f>VLOOKUP(A199,규격서!$A$4:$E$121,12,0)</f>
        <v>#N/A</v>
      </c>
      <c r="M199" s="9" t="e">
        <f t="shared" si="29"/>
        <v>#N/A</v>
      </c>
      <c r="N199" s="23"/>
      <c r="O199" s="23"/>
      <c r="P199" s="23"/>
      <c r="Q199" s="23">
        <v>1</v>
      </c>
      <c r="R199" s="23"/>
      <c r="S199" s="23">
        <v>2</v>
      </c>
      <c r="T199" s="23">
        <v>11</v>
      </c>
      <c r="U199" s="24" t="s">
        <v>523</v>
      </c>
      <c r="V199" s="39" t="s">
        <v>524</v>
      </c>
    </row>
    <row r="200" spans="1:22" s="11" customFormat="1" ht="21.95" customHeight="1" x14ac:dyDescent="0.3">
      <c r="A200" s="36">
        <f>A199</f>
        <v>153</v>
      </c>
      <c r="B200" s="26" t="s">
        <v>294</v>
      </c>
      <c r="C200" s="27" t="s">
        <v>559</v>
      </c>
      <c r="D200" s="25" t="s">
        <v>51</v>
      </c>
      <c r="E200" s="5">
        <f t="shared" si="25"/>
        <v>3</v>
      </c>
      <c r="F200" s="9" t="e">
        <f>VLOOKUP(A200,규격서!$A$4:$E$121,6,0)</f>
        <v>#N/A</v>
      </c>
      <c r="G200" s="10" t="e">
        <f t="shared" si="26"/>
        <v>#N/A</v>
      </c>
      <c r="H200" s="4" t="e">
        <f>VLOOKUP(A200,규격서!$A$4:$E$121,8,0)</f>
        <v>#N/A</v>
      </c>
      <c r="I200" s="9" t="e">
        <f t="shared" si="27"/>
        <v>#N/A</v>
      </c>
      <c r="J200" s="4" t="e">
        <f>VLOOKUP(A200,규격서!$A$4:$E$121,10,0)</f>
        <v>#N/A</v>
      </c>
      <c r="K200" s="9" t="e">
        <f t="shared" si="28"/>
        <v>#N/A</v>
      </c>
      <c r="L200" s="4" t="e">
        <f>VLOOKUP(A200,규격서!$A$4:$E$121,12,0)</f>
        <v>#N/A</v>
      </c>
      <c r="M200" s="9" t="e">
        <f t="shared" si="29"/>
        <v>#N/A</v>
      </c>
      <c r="N200" s="23">
        <v>2</v>
      </c>
      <c r="O200" s="23"/>
      <c r="P200" s="23">
        <v>1</v>
      </c>
      <c r="Q200" s="23"/>
      <c r="R200" s="23"/>
      <c r="S200" s="23"/>
      <c r="T200" s="23"/>
      <c r="U200" s="24" t="s">
        <v>542</v>
      </c>
      <c r="V200" s="39" t="s">
        <v>524</v>
      </c>
    </row>
    <row r="201" spans="1:22" s="11" customFormat="1" ht="21.95" customHeight="1" x14ac:dyDescent="0.3">
      <c r="A201" s="38">
        <v>154</v>
      </c>
      <c r="B201" s="26" t="s">
        <v>294</v>
      </c>
      <c r="C201" s="27" t="s">
        <v>560</v>
      </c>
      <c r="D201" s="25" t="s">
        <v>51</v>
      </c>
      <c r="E201" s="5">
        <f t="shared" si="25"/>
        <v>4</v>
      </c>
      <c r="F201" s="9" t="e">
        <f>VLOOKUP(A201,규격서!$A$4:$E$121,6,0)</f>
        <v>#N/A</v>
      </c>
      <c r="G201" s="10" t="e">
        <f t="shared" si="26"/>
        <v>#N/A</v>
      </c>
      <c r="H201" s="4" t="e">
        <f>VLOOKUP(A201,규격서!$A$4:$E$121,8,0)</f>
        <v>#N/A</v>
      </c>
      <c r="I201" s="9" t="e">
        <f t="shared" si="27"/>
        <v>#N/A</v>
      </c>
      <c r="J201" s="4" t="e">
        <f>VLOOKUP(A201,규격서!$A$4:$E$121,10,0)</f>
        <v>#N/A</v>
      </c>
      <c r="K201" s="9" t="e">
        <f t="shared" si="28"/>
        <v>#N/A</v>
      </c>
      <c r="L201" s="4" t="e">
        <f>VLOOKUP(A201,규격서!$A$4:$E$121,12,0)</f>
        <v>#N/A</v>
      </c>
      <c r="M201" s="9" t="e">
        <f t="shared" si="29"/>
        <v>#N/A</v>
      </c>
      <c r="N201" s="23"/>
      <c r="O201" s="23">
        <v>4</v>
      </c>
      <c r="P201" s="23"/>
      <c r="Q201" s="23"/>
      <c r="R201" s="23"/>
      <c r="S201" s="23"/>
      <c r="T201" s="23"/>
      <c r="U201" s="24" t="s">
        <v>526</v>
      </c>
      <c r="V201" s="39" t="s">
        <v>535</v>
      </c>
    </row>
    <row r="202" spans="1:22" s="11" customFormat="1" ht="21.95" customHeight="1" x14ac:dyDescent="0.3">
      <c r="A202" s="36">
        <f>A201</f>
        <v>154</v>
      </c>
      <c r="B202" s="26" t="s">
        <v>294</v>
      </c>
      <c r="C202" s="27" t="s">
        <v>560</v>
      </c>
      <c r="D202" s="25" t="s">
        <v>51</v>
      </c>
      <c r="E202" s="5">
        <f t="shared" si="25"/>
        <v>19</v>
      </c>
      <c r="F202" s="9" t="e">
        <f>VLOOKUP(A202,규격서!$A$4:$E$121,6,0)</f>
        <v>#N/A</v>
      </c>
      <c r="G202" s="10" t="e">
        <f t="shared" si="26"/>
        <v>#N/A</v>
      </c>
      <c r="H202" s="4" t="e">
        <f>VLOOKUP(A202,규격서!$A$4:$E$121,8,0)</f>
        <v>#N/A</v>
      </c>
      <c r="I202" s="9" t="e">
        <f t="shared" si="27"/>
        <v>#N/A</v>
      </c>
      <c r="J202" s="4" t="e">
        <f>VLOOKUP(A202,규격서!$A$4:$E$121,10,0)</f>
        <v>#N/A</v>
      </c>
      <c r="K202" s="9" t="e">
        <f t="shared" si="28"/>
        <v>#N/A</v>
      </c>
      <c r="L202" s="4" t="e">
        <f>VLOOKUP(A202,규격서!$A$4:$E$121,12,0)</f>
        <v>#N/A</v>
      </c>
      <c r="M202" s="9" t="e">
        <f t="shared" si="29"/>
        <v>#N/A</v>
      </c>
      <c r="N202" s="23"/>
      <c r="O202" s="23"/>
      <c r="P202" s="23"/>
      <c r="Q202" s="23"/>
      <c r="R202" s="23"/>
      <c r="S202" s="23">
        <v>11</v>
      </c>
      <c r="T202" s="23">
        <v>8</v>
      </c>
      <c r="U202" s="24" t="s">
        <v>523</v>
      </c>
      <c r="V202" s="39" t="s">
        <v>528</v>
      </c>
    </row>
    <row r="203" spans="1:22" s="11" customFormat="1" ht="21.95" customHeight="1" x14ac:dyDescent="0.3">
      <c r="A203" s="35">
        <v>155</v>
      </c>
      <c r="B203" s="26" t="s">
        <v>295</v>
      </c>
      <c r="C203" s="27" t="s">
        <v>296</v>
      </c>
      <c r="D203" s="25" t="s">
        <v>51</v>
      </c>
      <c r="E203" s="5">
        <f t="shared" si="25"/>
        <v>2</v>
      </c>
      <c r="F203" s="9" t="e">
        <f>VLOOKUP(A203,규격서!$A$4:$E$121,6,0)</f>
        <v>#N/A</v>
      </c>
      <c r="G203" s="10" t="e">
        <f t="shared" si="26"/>
        <v>#N/A</v>
      </c>
      <c r="H203" s="4" t="e">
        <f>VLOOKUP(A203,규격서!$A$4:$E$121,8,0)</f>
        <v>#N/A</v>
      </c>
      <c r="I203" s="9" t="e">
        <f t="shared" si="27"/>
        <v>#N/A</v>
      </c>
      <c r="J203" s="4" t="e">
        <f>VLOOKUP(A203,규격서!$A$4:$E$121,10,0)</f>
        <v>#N/A</v>
      </c>
      <c r="K203" s="9" t="e">
        <f t="shared" si="28"/>
        <v>#N/A</v>
      </c>
      <c r="L203" s="4" t="e">
        <f>VLOOKUP(A203,규격서!$A$4:$E$121,12,0)</f>
        <v>#N/A</v>
      </c>
      <c r="M203" s="9" t="e">
        <f t="shared" si="29"/>
        <v>#N/A</v>
      </c>
      <c r="N203" s="23"/>
      <c r="O203" s="23"/>
      <c r="P203" s="23"/>
      <c r="Q203" s="23"/>
      <c r="R203" s="23"/>
      <c r="S203" s="23">
        <v>1</v>
      </c>
      <c r="T203" s="23">
        <v>1</v>
      </c>
      <c r="U203" s="24" t="s">
        <v>523</v>
      </c>
      <c r="V203" s="39" t="s">
        <v>524</v>
      </c>
    </row>
    <row r="204" spans="1:22" s="11" customFormat="1" ht="21.95" customHeight="1" x14ac:dyDescent="0.3">
      <c r="A204" s="35">
        <v>156</v>
      </c>
      <c r="B204" s="26" t="s">
        <v>297</v>
      </c>
      <c r="C204" s="27" t="s">
        <v>561</v>
      </c>
      <c r="D204" s="25" t="s">
        <v>51</v>
      </c>
      <c r="E204" s="5">
        <f t="shared" si="25"/>
        <v>50</v>
      </c>
      <c r="F204" s="9" t="e">
        <f>VLOOKUP(A204,규격서!$A$4:$E$121,6,0)</f>
        <v>#N/A</v>
      </c>
      <c r="G204" s="10" t="e">
        <f t="shared" si="26"/>
        <v>#N/A</v>
      </c>
      <c r="H204" s="4" t="e">
        <f>VLOOKUP(A204,규격서!$A$4:$E$121,8,0)</f>
        <v>#N/A</v>
      </c>
      <c r="I204" s="9" t="e">
        <f t="shared" si="27"/>
        <v>#N/A</v>
      </c>
      <c r="J204" s="4" t="e">
        <f>VLOOKUP(A204,규격서!$A$4:$E$121,10,0)</f>
        <v>#N/A</v>
      </c>
      <c r="K204" s="9" t="e">
        <f t="shared" si="28"/>
        <v>#N/A</v>
      </c>
      <c r="L204" s="4" t="e">
        <f>VLOOKUP(A204,규격서!$A$4:$E$121,12,0)</f>
        <v>#N/A</v>
      </c>
      <c r="M204" s="9" t="e">
        <f t="shared" si="29"/>
        <v>#N/A</v>
      </c>
      <c r="N204" s="23"/>
      <c r="O204" s="23"/>
      <c r="P204" s="23"/>
      <c r="Q204" s="23"/>
      <c r="R204" s="23"/>
      <c r="S204" s="23"/>
      <c r="T204" s="23">
        <v>50</v>
      </c>
      <c r="U204" s="24" t="s">
        <v>523</v>
      </c>
      <c r="V204" s="39" t="s">
        <v>524</v>
      </c>
    </row>
    <row r="205" spans="1:22" s="11" customFormat="1" ht="21.95" customHeight="1" x14ac:dyDescent="0.3">
      <c r="A205" s="35">
        <v>157</v>
      </c>
      <c r="B205" s="26" t="s">
        <v>298</v>
      </c>
      <c r="C205" s="27" t="s">
        <v>299</v>
      </c>
      <c r="D205" s="25" t="s">
        <v>51</v>
      </c>
      <c r="E205" s="5">
        <f t="shared" si="25"/>
        <v>21</v>
      </c>
      <c r="F205" s="9" t="e">
        <f>VLOOKUP(A205,규격서!$A$4:$E$121,6,0)</f>
        <v>#N/A</v>
      </c>
      <c r="G205" s="10" t="e">
        <f t="shared" si="26"/>
        <v>#N/A</v>
      </c>
      <c r="H205" s="4" t="e">
        <f>VLOOKUP(A205,규격서!$A$4:$E$121,8,0)</f>
        <v>#N/A</v>
      </c>
      <c r="I205" s="9" t="e">
        <f t="shared" si="27"/>
        <v>#N/A</v>
      </c>
      <c r="J205" s="4" t="e">
        <f>VLOOKUP(A205,규격서!$A$4:$E$121,10,0)</f>
        <v>#N/A</v>
      </c>
      <c r="K205" s="9" t="e">
        <f t="shared" si="28"/>
        <v>#N/A</v>
      </c>
      <c r="L205" s="4" t="e">
        <f>VLOOKUP(A205,규격서!$A$4:$E$121,12,0)</f>
        <v>#N/A</v>
      </c>
      <c r="M205" s="9" t="e">
        <f t="shared" si="29"/>
        <v>#N/A</v>
      </c>
      <c r="N205" s="23"/>
      <c r="O205" s="23"/>
      <c r="P205" s="23"/>
      <c r="Q205" s="23">
        <v>1</v>
      </c>
      <c r="R205" s="23"/>
      <c r="S205" s="23">
        <v>12</v>
      </c>
      <c r="T205" s="23">
        <v>8</v>
      </c>
      <c r="U205" s="24" t="s">
        <v>523</v>
      </c>
      <c r="V205" s="39" t="s">
        <v>524</v>
      </c>
    </row>
    <row r="206" spans="1:22" s="11" customFormat="1" ht="21.95" customHeight="1" x14ac:dyDescent="0.3">
      <c r="A206" s="36">
        <f t="shared" ref="A206:A208" si="30">A205</f>
        <v>157</v>
      </c>
      <c r="B206" s="26" t="s">
        <v>298</v>
      </c>
      <c r="C206" s="27" t="s">
        <v>299</v>
      </c>
      <c r="D206" s="25" t="s">
        <v>51</v>
      </c>
      <c r="E206" s="5">
        <f t="shared" si="25"/>
        <v>25</v>
      </c>
      <c r="F206" s="9" t="e">
        <f>VLOOKUP(A206,규격서!$A$4:$E$121,6,0)</f>
        <v>#N/A</v>
      </c>
      <c r="G206" s="10" t="e">
        <f t="shared" si="26"/>
        <v>#N/A</v>
      </c>
      <c r="H206" s="4" t="e">
        <f>VLOOKUP(A206,규격서!$A$4:$E$121,8,0)</f>
        <v>#N/A</v>
      </c>
      <c r="I206" s="9" t="e">
        <f t="shared" si="27"/>
        <v>#N/A</v>
      </c>
      <c r="J206" s="4" t="e">
        <f>VLOOKUP(A206,규격서!$A$4:$E$121,10,0)</f>
        <v>#N/A</v>
      </c>
      <c r="K206" s="9" t="e">
        <f t="shared" si="28"/>
        <v>#N/A</v>
      </c>
      <c r="L206" s="4" t="e">
        <f>VLOOKUP(A206,규격서!$A$4:$E$121,12,0)</f>
        <v>#N/A</v>
      </c>
      <c r="M206" s="9" t="e">
        <f t="shared" si="29"/>
        <v>#N/A</v>
      </c>
      <c r="N206" s="23"/>
      <c r="O206" s="23"/>
      <c r="P206" s="23"/>
      <c r="Q206" s="23"/>
      <c r="R206" s="23">
        <v>25</v>
      </c>
      <c r="S206" s="23"/>
      <c r="T206" s="23"/>
      <c r="U206" s="24" t="s">
        <v>525</v>
      </c>
      <c r="V206" s="39" t="s">
        <v>524</v>
      </c>
    </row>
    <row r="207" spans="1:22" s="11" customFormat="1" ht="21.95" customHeight="1" x14ac:dyDescent="0.3">
      <c r="A207" s="36">
        <f t="shared" si="30"/>
        <v>157</v>
      </c>
      <c r="B207" s="26" t="s">
        <v>298</v>
      </c>
      <c r="C207" s="27" t="s">
        <v>299</v>
      </c>
      <c r="D207" s="25" t="s">
        <v>51</v>
      </c>
      <c r="E207" s="5">
        <f t="shared" si="25"/>
        <v>2</v>
      </c>
      <c r="F207" s="9" t="e">
        <f>VLOOKUP(A207,규격서!$A$4:$E$121,6,0)</f>
        <v>#N/A</v>
      </c>
      <c r="G207" s="10" t="e">
        <f t="shared" si="26"/>
        <v>#N/A</v>
      </c>
      <c r="H207" s="4" t="e">
        <f>VLOOKUP(A207,규격서!$A$4:$E$121,8,0)</f>
        <v>#N/A</v>
      </c>
      <c r="I207" s="9" t="e">
        <f t="shared" si="27"/>
        <v>#N/A</v>
      </c>
      <c r="J207" s="4" t="e">
        <f>VLOOKUP(A207,규격서!$A$4:$E$121,10,0)</f>
        <v>#N/A</v>
      </c>
      <c r="K207" s="9" t="e">
        <f t="shared" si="28"/>
        <v>#N/A</v>
      </c>
      <c r="L207" s="4" t="e">
        <f>VLOOKUP(A207,규격서!$A$4:$E$121,12,0)</f>
        <v>#N/A</v>
      </c>
      <c r="M207" s="9" t="e">
        <f t="shared" si="29"/>
        <v>#N/A</v>
      </c>
      <c r="N207" s="23">
        <v>2</v>
      </c>
      <c r="O207" s="23"/>
      <c r="P207" s="23"/>
      <c r="Q207" s="23"/>
      <c r="R207" s="23"/>
      <c r="S207" s="23"/>
      <c r="T207" s="23"/>
      <c r="U207" s="24" t="s">
        <v>542</v>
      </c>
      <c r="V207" s="39" t="s">
        <v>524</v>
      </c>
    </row>
    <row r="208" spans="1:22" s="11" customFormat="1" ht="21.95" customHeight="1" x14ac:dyDescent="0.3">
      <c r="A208" s="36">
        <f t="shared" si="30"/>
        <v>157</v>
      </c>
      <c r="B208" s="26" t="s">
        <v>298</v>
      </c>
      <c r="C208" s="27" t="s">
        <v>299</v>
      </c>
      <c r="D208" s="25" t="s">
        <v>51</v>
      </c>
      <c r="E208" s="5">
        <f t="shared" si="25"/>
        <v>4</v>
      </c>
      <c r="F208" s="9" t="e">
        <f>VLOOKUP(A208,규격서!$A$4:$E$121,6,0)</f>
        <v>#N/A</v>
      </c>
      <c r="G208" s="10" t="e">
        <f t="shared" si="26"/>
        <v>#N/A</v>
      </c>
      <c r="H208" s="4" t="e">
        <f>VLOOKUP(A208,규격서!$A$4:$E$121,8,0)</f>
        <v>#N/A</v>
      </c>
      <c r="I208" s="9" t="e">
        <f t="shared" si="27"/>
        <v>#N/A</v>
      </c>
      <c r="J208" s="4" t="e">
        <f>VLOOKUP(A208,규격서!$A$4:$E$121,10,0)</f>
        <v>#N/A</v>
      </c>
      <c r="K208" s="9" t="e">
        <f t="shared" si="28"/>
        <v>#N/A</v>
      </c>
      <c r="L208" s="4" t="e">
        <f>VLOOKUP(A208,규격서!$A$4:$E$121,12,0)</f>
        <v>#N/A</v>
      </c>
      <c r="M208" s="9" t="e">
        <f t="shared" si="29"/>
        <v>#N/A</v>
      </c>
      <c r="N208" s="23"/>
      <c r="O208" s="23"/>
      <c r="P208" s="23">
        <v>4</v>
      </c>
      <c r="Q208" s="23"/>
      <c r="R208" s="23"/>
      <c r="S208" s="23"/>
      <c r="T208" s="23"/>
      <c r="U208" s="24" t="s">
        <v>531</v>
      </c>
      <c r="V208" s="39" t="s">
        <v>532</v>
      </c>
    </row>
    <row r="209" spans="1:22" s="11" customFormat="1" ht="21.95" customHeight="1" x14ac:dyDescent="0.3">
      <c r="A209" s="35">
        <v>158</v>
      </c>
      <c r="B209" s="26" t="s">
        <v>562</v>
      </c>
      <c r="C209" s="27" t="s">
        <v>301</v>
      </c>
      <c r="D209" s="25" t="s">
        <v>51</v>
      </c>
      <c r="E209" s="5">
        <f t="shared" si="25"/>
        <v>7</v>
      </c>
      <c r="F209" s="9" t="e">
        <f>VLOOKUP(A209,규격서!$A$4:$E$121,6,0)</f>
        <v>#N/A</v>
      </c>
      <c r="G209" s="10" t="e">
        <f t="shared" si="26"/>
        <v>#N/A</v>
      </c>
      <c r="H209" s="4" t="e">
        <f>VLOOKUP(A209,규격서!$A$4:$E$121,8,0)</f>
        <v>#N/A</v>
      </c>
      <c r="I209" s="9" t="e">
        <f t="shared" si="27"/>
        <v>#N/A</v>
      </c>
      <c r="J209" s="4" t="e">
        <f>VLOOKUP(A209,규격서!$A$4:$E$121,10,0)</f>
        <v>#N/A</v>
      </c>
      <c r="K209" s="9" t="e">
        <f t="shared" si="28"/>
        <v>#N/A</v>
      </c>
      <c r="L209" s="4" t="e">
        <f>VLOOKUP(A209,규격서!$A$4:$E$121,12,0)</f>
        <v>#N/A</v>
      </c>
      <c r="M209" s="9" t="e">
        <f t="shared" si="29"/>
        <v>#N/A</v>
      </c>
      <c r="N209" s="23"/>
      <c r="O209" s="23">
        <v>7</v>
      </c>
      <c r="P209" s="23"/>
      <c r="Q209" s="23"/>
      <c r="R209" s="23"/>
      <c r="S209" s="23"/>
      <c r="T209" s="23"/>
      <c r="U209" s="24" t="s">
        <v>526</v>
      </c>
      <c r="V209" s="39" t="s">
        <v>535</v>
      </c>
    </row>
    <row r="210" spans="1:22" s="11" customFormat="1" ht="21.95" customHeight="1" x14ac:dyDescent="0.3">
      <c r="A210" s="37">
        <f t="shared" ref="A210:A213" si="31">A209</f>
        <v>158</v>
      </c>
      <c r="B210" s="26" t="s">
        <v>300</v>
      </c>
      <c r="C210" s="27" t="s">
        <v>301</v>
      </c>
      <c r="D210" s="25" t="s">
        <v>51</v>
      </c>
      <c r="E210" s="5">
        <f t="shared" si="25"/>
        <v>17</v>
      </c>
      <c r="F210" s="9" t="e">
        <f>VLOOKUP(A210,규격서!$A$4:$E$121,6,0)</f>
        <v>#N/A</v>
      </c>
      <c r="G210" s="10" t="e">
        <f t="shared" si="26"/>
        <v>#N/A</v>
      </c>
      <c r="H210" s="4" t="e">
        <f>VLOOKUP(A210,규격서!$A$4:$E$121,8,0)</f>
        <v>#N/A</v>
      </c>
      <c r="I210" s="9" t="e">
        <f t="shared" si="27"/>
        <v>#N/A</v>
      </c>
      <c r="J210" s="4" t="e">
        <f>VLOOKUP(A210,규격서!$A$4:$E$121,10,0)</f>
        <v>#N/A</v>
      </c>
      <c r="K210" s="9" t="e">
        <f t="shared" si="28"/>
        <v>#N/A</v>
      </c>
      <c r="L210" s="4" t="e">
        <f>VLOOKUP(A210,규격서!$A$4:$E$121,12,0)</f>
        <v>#N/A</v>
      </c>
      <c r="M210" s="9" t="e">
        <f t="shared" si="29"/>
        <v>#N/A</v>
      </c>
      <c r="N210" s="23">
        <v>17</v>
      </c>
      <c r="O210" s="23"/>
      <c r="P210" s="23"/>
      <c r="Q210" s="23"/>
      <c r="R210" s="23"/>
      <c r="S210" s="23"/>
      <c r="T210" s="23"/>
      <c r="U210" s="24" t="s">
        <v>542</v>
      </c>
      <c r="V210" s="39" t="s">
        <v>524</v>
      </c>
    </row>
    <row r="211" spans="1:22" s="11" customFormat="1" ht="21.95" customHeight="1" x14ac:dyDescent="0.3">
      <c r="A211" s="37">
        <f t="shared" si="31"/>
        <v>158</v>
      </c>
      <c r="B211" s="26" t="s">
        <v>300</v>
      </c>
      <c r="C211" s="27" t="s">
        <v>301</v>
      </c>
      <c r="D211" s="25" t="s">
        <v>51</v>
      </c>
      <c r="E211" s="5">
        <f t="shared" si="25"/>
        <v>3</v>
      </c>
      <c r="F211" s="9" t="e">
        <f>VLOOKUP(A211,규격서!$A$4:$E$121,6,0)</f>
        <v>#N/A</v>
      </c>
      <c r="G211" s="10" t="e">
        <f t="shared" si="26"/>
        <v>#N/A</v>
      </c>
      <c r="H211" s="4" t="e">
        <f>VLOOKUP(A211,규격서!$A$4:$E$121,8,0)</f>
        <v>#N/A</v>
      </c>
      <c r="I211" s="9" t="e">
        <f t="shared" si="27"/>
        <v>#N/A</v>
      </c>
      <c r="J211" s="4" t="e">
        <f>VLOOKUP(A211,규격서!$A$4:$E$121,10,0)</f>
        <v>#N/A</v>
      </c>
      <c r="K211" s="9" t="e">
        <f t="shared" si="28"/>
        <v>#N/A</v>
      </c>
      <c r="L211" s="4" t="e">
        <f>VLOOKUP(A211,규격서!$A$4:$E$121,12,0)</f>
        <v>#N/A</v>
      </c>
      <c r="M211" s="9" t="e">
        <f t="shared" si="29"/>
        <v>#N/A</v>
      </c>
      <c r="N211" s="23"/>
      <c r="O211" s="23"/>
      <c r="P211" s="23">
        <v>3</v>
      </c>
      <c r="Q211" s="23"/>
      <c r="R211" s="23"/>
      <c r="S211" s="23"/>
      <c r="T211" s="23"/>
      <c r="U211" s="24" t="s">
        <v>531</v>
      </c>
      <c r="V211" s="39" t="s">
        <v>532</v>
      </c>
    </row>
    <row r="212" spans="1:22" s="11" customFormat="1" ht="21.95" customHeight="1" x14ac:dyDescent="0.3">
      <c r="A212" s="37">
        <f t="shared" si="31"/>
        <v>158</v>
      </c>
      <c r="B212" s="26" t="s">
        <v>300</v>
      </c>
      <c r="C212" s="27" t="s">
        <v>563</v>
      </c>
      <c r="D212" s="25" t="s">
        <v>51</v>
      </c>
      <c r="E212" s="5">
        <f t="shared" si="25"/>
        <v>9</v>
      </c>
      <c r="F212" s="9" t="e">
        <f>VLOOKUP(A212,규격서!$A$4:$E$121,6,0)</f>
        <v>#N/A</v>
      </c>
      <c r="G212" s="10" t="e">
        <f t="shared" si="26"/>
        <v>#N/A</v>
      </c>
      <c r="H212" s="4" t="e">
        <f>VLOOKUP(A212,규격서!$A$4:$E$121,8,0)</f>
        <v>#N/A</v>
      </c>
      <c r="I212" s="9" t="e">
        <f t="shared" si="27"/>
        <v>#N/A</v>
      </c>
      <c r="J212" s="4" t="e">
        <f>VLOOKUP(A212,규격서!$A$4:$E$121,10,0)</f>
        <v>#N/A</v>
      </c>
      <c r="K212" s="9" t="e">
        <f t="shared" si="28"/>
        <v>#N/A</v>
      </c>
      <c r="L212" s="4" t="e">
        <f>VLOOKUP(A212,규격서!$A$4:$E$121,12,0)</f>
        <v>#N/A</v>
      </c>
      <c r="M212" s="9" t="e">
        <f t="shared" si="29"/>
        <v>#N/A</v>
      </c>
      <c r="N212" s="23"/>
      <c r="O212" s="23"/>
      <c r="P212" s="23"/>
      <c r="Q212" s="23">
        <v>4</v>
      </c>
      <c r="R212" s="23"/>
      <c r="S212" s="23">
        <v>2</v>
      </c>
      <c r="T212" s="23">
        <v>3</v>
      </c>
      <c r="U212" s="24" t="s">
        <v>523</v>
      </c>
      <c r="V212" s="39" t="s">
        <v>524</v>
      </c>
    </row>
    <row r="213" spans="1:22" s="11" customFormat="1" ht="21.95" customHeight="1" x14ac:dyDescent="0.3">
      <c r="A213" s="37">
        <f t="shared" si="31"/>
        <v>158</v>
      </c>
      <c r="B213" s="26" t="s">
        <v>300</v>
      </c>
      <c r="C213" s="27" t="s">
        <v>301</v>
      </c>
      <c r="D213" s="25" t="s">
        <v>51</v>
      </c>
      <c r="E213" s="5">
        <f t="shared" si="25"/>
        <v>8</v>
      </c>
      <c r="F213" s="9" t="e">
        <f>VLOOKUP(A213,규격서!$A$4:$E$121,6,0)</f>
        <v>#N/A</v>
      </c>
      <c r="G213" s="10" t="e">
        <f t="shared" si="26"/>
        <v>#N/A</v>
      </c>
      <c r="H213" s="4" t="e">
        <f>VLOOKUP(A213,규격서!$A$4:$E$121,8,0)</f>
        <v>#N/A</v>
      </c>
      <c r="I213" s="9" t="e">
        <f t="shared" si="27"/>
        <v>#N/A</v>
      </c>
      <c r="J213" s="4" t="e">
        <f>VLOOKUP(A213,규격서!$A$4:$E$121,10,0)</f>
        <v>#N/A</v>
      </c>
      <c r="K213" s="9" t="e">
        <f t="shared" si="28"/>
        <v>#N/A</v>
      </c>
      <c r="L213" s="4" t="e">
        <f>VLOOKUP(A213,규격서!$A$4:$E$121,12,0)</f>
        <v>#N/A</v>
      </c>
      <c r="M213" s="9" t="e">
        <f t="shared" si="29"/>
        <v>#N/A</v>
      </c>
      <c r="N213" s="23"/>
      <c r="O213" s="23"/>
      <c r="P213" s="23"/>
      <c r="Q213" s="23"/>
      <c r="R213" s="23">
        <v>8</v>
      </c>
      <c r="S213" s="23"/>
      <c r="T213" s="23"/>
      <c r="U213" s="24" t="s">
        <v>525</v>
      </c>
      <c r="V213" s="39" t="s">
        <v>532</v>
      </c>
    </row>
    <row r="214" spans="1:22" s="11" customFormat="1" ht="21.95" customHeight="1" x14ac:dyDescent="0.3">
      <c r="A214" s="35">
        <v>159</v>
      </c>
      <c r="B214" s="26" t="s">
        <v>302</v>
      </c>
      <c r="C214" s="27" t="s">
        <v>303</v>
      </c>
      <c r="D214" s="25" t="s">
        <v>51</v>
      </c>
      <c r="E214" s="5">
        <f t="shared" si="25"/>
        <v>10</v>
      </c>
      <c r="F214" s="9" t="e">
        <f>VLOOKUP(A214,규격서!$A$4:$E$121,6,0)</f>
        <v>#N/A</v>
      </c>
      <c r="G214" s="10" t="e">
        <f t="shared" si="26"/>
        <v>#N/A</v>
      </c>
      <c r="H214" s="4" t="e">
        <f>VLOOKUP(A214,규격서!$A$4:$E$121,8,0)</f>
        <v>#N/A</v>
      </c>
      <c r="I214" s="9" t="e">
        <f t="shared" si="27"/>
        <v>#N/A</v>
      </c>
      <c r="J214" s="4" t="e">
        <f>VLOOKUP(A214,규격서!$A$4:$E$121,10,0)</f>
        <v>#N/A</v>
      </c>
      <c r="K214" s="9" t="e">
        <f t="shared" si="28"/>
        <v>#N/A</v>
      </c>
      <c r="L214" s="4" t="e">
        <f>VLOOKUP(A214,규격서!$A$4:$E$121,12,0)</f>
        <v>#N/A</v>
      </c>
      <c r="M214" s="9" t="e">
        <f t="shared" si="29"/>
        <v>#N/A</v>
      </c>
      <c r="N214" s="23"/>
      <c r="O214" s="23"/>
      <c r="P214" s="23"/>
      <c r="Q214" s="23">
        <v>10</v>
      </c>
      <c r="R214" s="23"/>
      <c r="S214" s="23"/>
      <c r="T214" s="23"/>
      <c r="U214" s="24" t="s">
        <v>523</v>
      </c>
      <c r="V214" s="39" t="s">
        <v>524</v>
      </c>
    </row>
    <row r="215" spans="1:22" s="11" customFormat="1" ht="21.95" customHeight="1" x14ac:dyDescent="0.3">
      <c r="A215" s="35">
        <v>160</v>
      </c>
      <c r="B215" s="26" t="s">
        <v>302</v>
      </c>
      <c r="C215" s="27" t="s">
        <v>304</v>
      </c>
      <c r="D215" s="25" t="s">
        <v>51</v>
      </c>
      <c r="E215" s="5">
        <f t="shared" si="25"/>
        <v>25</v>
      </c>
      <c r="F215" s="9" t="e">
        <f>VLOOKUP(A215,규격서!$A$4:$E$121,6,0)</f>
        <v>#N/A</v>
      </c>
      <c r="G215" s="10" t="e">
        <f t="shared" si="26"/>
        <v>#N/A</v>
      </c>
      <c r="H215" s="4" t="e">
        <f>VLOOKUP(A215,규격서!$A$4:$E$121,8,0)</f>
        <v>#N/A</v>
      </c>
      <c r="I215" s="9" t="e">
        <f t="shared" si="27"/>
        <v>#N/A</v>
      </c>
      <c r="J215" s="4" t="e">
        <f>VLOOKUP(A215,규격서!$A$4:$E$121,10,0)</f>
        <v>#N/A</v>
      </c>
      <c r="K215" s="9" t="e">
        <f t="shared" si="28"/>
        <v>#N/A</v>
      </c>
      <c r="L215" s="4" t="e">
        <f>VLOOKUP(A215,규격서!$A$4:$E$121,12,0)</f>
        <v>#N/A</v>
      </c>
      <c r="M215" s="9" t="e">
        <f t="shared" si="29"/>
        <v>#N/A</v>
      </c>
      <c r="N215" s="23"/>
      <c r="O215" s="23"/>
      <c r="P215" s="23"/>
      <c r="Q215" s="23"/>
      <c r="R215" s="23"/>
      <c r="S215" s="23"/>
      <c r="T215" s="23">
        <v>25</v>
      </c>
      <c r="U215" s="24" t="s">
        <v>525</v>
      </c>
      <c r="V215" s="39" t="s">
        <v>524</v>
      </c>
    </row>
    <row r="216" spans="1:22" s="11" customFormat="1" ht="21.95" customHeight="1" x14ac:dyDescent="0.3">
      <c r="A216" s="35">
        <v>161</v>
      </c>
      <c r="B216" s="26" t="s">
        <v>305</v>
      </c>
      <c r="C216" s="27" t="s">
        <v>564</v>
      </c>
      <c r="D216" s="25" t="s">
        <v>19</v>
      </c>
      <c r="E216" s="5">
        <f t="shared" si="25"/>
        <v>5</v>
      </c>
      <c r="F216" s="9" t="e">
        <f>VLOOKUP(A216,규격서!$A$4:$E$121,6,0)</f>
        <v>#N/A</v>
      </c>
      <c r="G216" s="10" t="e">
        <f t="shared" si="26"/>
        <v>#N/A</v>
      </c>
      <c r="H216" s="4" t="e">
        <f>VLOOKUP(A216,규격서!$A$4:$E$121,8,0)</f>
        <v>#N/A</v>
      </c>
      <c r="I216" s="9" t="e">
        <f t="shared" si="27"/>
        <v>#N/A</v>
      </c>
      <c r="J216" s="4" t="e">
        <f>VLOOKUP(A216,규격서!$A$4:$E$121,10,0)</f>
        <v>#N/A</v>
      </c>
      <c r="K216" s="9" t="e">
        <f t="shared" si="28"/>
        <v>#N/A</v>
      </c>
      <c r="L216" s="4" t="e">
        <f>VLOOKUP(A216,규격서!$A$4:$E$121,12,0)</f>
        <v>#N/A</v>
      </c>
      <c r="M216" s="9" t="e">
        <f t="shared" si="29"/>
        <v>#N/A</v>
      </c>
      <c r="N216" s="23"/>
      <c r="O216" s="23"/>
      <c r="P216" s="23"/>
      <c r="Q216" s="23">
        <v>5</v>
      </c>
      <c r="R216" s="23"/>
      <c r="S216" s="23"/>
      <c r="T216" s="23"/>
      <c r="U216" s="24" t="s">
        <v>523</v>
      </c>
      <c r="V216" s="39" t="s">
        <v>524</v>
      </c>
    </row>
    <row r="217" spans="1:22" s="11" customFormat="1" ht="21.95" customHeight="1" x14ac:dyDescent="0.3">
      <c r="A217" s="36">
        <f t="shared" ref="A217:A220" si="32">A216</f>
        <v>161</v>
      </c>
      <c r="B217" s="26" t="s">
        <v>305</v>
      </c>
      <c r="C217" s="27" t="s">
        <v>306</v>
      </c>
      <c r="D217" s="25" t="s">
        <v>19</v>
      </c>
      <c r="E217" s="5">
        <f t="shared" si="25"/>
        <v>11</v>
      </c>
      <c r="F217" s="9" t="e">
        <f>VLOOKUP(A217,규격서!$A$4:$E$121,6,0)</f>
        <v>#N/A</v>
      </c>
      <c r="G217" s="10" t="e">
        <f t="shared" si="26"/>
        <v>#N/A</v>
      </c>
      <c r="H217" s="4" t="e">
        <f>VLOOKUP(A217,규격서!$A$4:$E$121,8,0)</f>
        <v>#N/A</v>
      </c>
      <c r="I217" s="9" t="e">
        <f t="shared" si="27"/>
        <v>#N/A</v>
      </c>
      <c r="J217" s="4" t="e">
        <f>VLOOKUP(A217,규격서!$A$4:$E$121,10,0)</f>
        <v>#N/A</v>
      </c>
      <c r="K217" s="9" t="e">
        <f t="shared" si="28"/>
        <v>#N/A</v>
      </c>
      <c r="L217" s="4" t="e">
        <f>VLOOKUP(A217,규격서!$A$4:$E$121,12,0)</f>
        <v>#N/A</v>
      </c>
      <c r="M217" s="9" t="e">
        <f t="shared" si="29"/>
        <v>#N/A</v>
      </c>
      <c r="N217" s="23"/>
      <c r="O217" s="23"/>
      <c r="P217" s="23">
        <v>5</v>
      </c>
      <c r="Q217" s="23"/>
      <c r="R217" s="23"/>
      <c r="S217" s="23"/>
      <c r="T217" s="23">
        <v>6</v>
      </c>
      <c r="U217" s="24" t="s">
        <v>531</v>
      </c>
      <c r="V217" s="39" t="s">
        <v>532</v>
      </c>
    </row>
    <row r="218" spans="1:22" s="11" customFormat="1" ht="21.95" customHeight="1" x14ac:dyDescent="0.3">
      <c r="A218" s="36">
        <f t="shared" si="32"/>
        <v>161</v>
      </c>
      <c r="B218" s="26" t="s">
        <v>305</v>
      </c>
      <c r="C218" s="27" t="s">
        <v>306</v>
      </c>
      <c r="D218" s="25" t="s">
        <v>19</v>
      </c>
      <c r="E218" s="5">
        <f t="shared" si="25"/>
        <v>10</v>
      </c>
      <c r="F218" s="9" t="e">
        <f>VLOOKUP(A218,규격서!$A$4:$E$121,6,0)</f>
        <v>#N/A</v>
      </c>
      <c r="G218" s="10" t="e">
        <f t="shared" si="26"/>
        <v>#N/A</v>
      </c>
      <c r="H218" s="4" t="e">
        <f>VLOOKUP(A218,규격서!$A$4:$E$121,8,0)</f>
        <v>#N/A</v>
      </c>
      <c r="I218" s="9" t="e">
        <f t="shared" si="27"/>
        <v>#N/A</v>
      </c>
      <c r="J218" s="4" t="e">
        <f>VLOOKUP(A218,규격서!$A$4:$E$121,10,0)</f>
        <v>#N/A</v>
      </c>
      <c r="K218" s="9" t="e">
        <f t="shared" si="28"/>
        <v>#N/A</v>
      </c>
      <c r="L218" s="4" t="e">
        <f>VLOOKUP(A218,규격서!$A$4:$E$121,12,0)</f>
        <v>#N/A</v>
      </c>
      <c r="M218" s="9" t="e">
        <f t="shared" si="29"/>
        <v>#N/A</v>
      </c>
      <c r="N218" s="23"/>
      <c r="O218" s="23"/>
      <c r="P218" s="23"/>
      <c r="Q218" s="23"/>
      <c r="R218" s="23">
        <v>10</v>
      </c>
      <c r="S218" s="23"/>
      <c r="T218" s="23"/>
      <c r="U218" s="24" t="s">
        <v>525</v>
      </c>
      <c r="V218" s="39" t="s">
        <v>524</v>
      </c>
    </row>
    <row r="219" spans="1:22" s="11" customFormat="1" ht="21.95" customHeight="1" x14ac:dyDescent="0.3">
      <c r="A219" s="36">
        <f t="shared" si="32"/>
        <v>161</v>
      </c>
      <c r="B219" s="26" t="s">
        <v>305</v>
      </c>
      <c r="C219" s="27" t="s">
        <v>306</v>
      </c>
      <c r="D219" s="25" t="s">
        <v>19</v>
      </c>
      <c r="E219" s="5">
        <f t="shared" si="25"/>
        <v>1</v>
      </c>
      <c r="F219" s="9" t="e">
        <f>VLOOKUP(A219,규격서!$A$4:$E$121,6,0)</f>
        <v>#N/A</v>
      </c>
      <c r="G219" s="10" t="e">
        <f t="shared" si="26"/>
        <v>#N/A</v>
      </c>
      <c r="H219" s="4" t="e">
        <f>VLOOKUP(A219,규격서!$A$4:$E$121,8,0)</f>
        <v>#N/A</v>
      </c>
      <c r="I219" s="9" t="e">
        <f t="shared" si="27"/>
        <v>#N/A</v>
      </c>
      <c r="J219" s="4" t="e">
        <f>VLOOKUP(A219,규격서!$A$4:$E$121,10,0)</f>
        <v>#N/A</v>
      </c>
      <c r="K219" s="9" t="e">
        <f t="shared" si="28"/>
        <v>#N/A</v>
      </c>
      <c r="L219" s="4" t="e">
        <f>VLOOKUP(A219,규격서!$A$4:$E$121,12,0)</f>
        <v>#N/A</v>
      </c>
      <c r="M219" s="9" t="e">
        <f t="shared" si="29"/>
        <v>#N/A</v>
      </c>
      <c r="N219" s="23"/>
      <c r="O219" s="23">
        <v>1</v>
      </c>
      <c r="P219" s="23"/>
      <c r="Q219" s="23"/>
      <c r="R219" s="23"/>
      <c r="S219" s="23"/>
      <c r="T219" s="23"/>
      <c r="U219" s="24" t="s">
        <v>526</v>
      </c>
      <c r="V219" s="39" t="s">
        <v>535</v>
      </c>
    </row>
    <row r="220" spans="1:22" s="11" customFormat="1" ht="21.95" customHeight="1" x14ac:dyDescent="0.3">
      <c r="A220" s="36">
        <f t="shared" si="32"/>
        <v>161</v>
      </c>
      <c r="B220" s="26" t="s">
        <v>305</v>
      </c>
      <c r="C220" s="27" t="s">
        <v>306</v>
      </c>
      <c r="D220" s="25" t="s">
        <v>19</v>
      </c>
      <c r="E220" s="5">
        <f t="shared" si="25"/>
        <v>7</v>
      </c>
      <c r="F220" s="9" t="e">
        <f>VLOOKUP(A220,규격서!$A$4:$E$121,6,0)</f>
        <v>#N/A</v>
      </c>
      <c r="G220" s="10" t="e">
        <f t="shared" si="26"/>
        <v>#N/A</v>
      </c>
      <c r="H220" s="4" t="e">
        <f>VLOOKUP(A220,규격서!$A$4:$E$121,8,0)</f>
        <v>#N/A</v>
      </c>
      <c r="I220" s="9" t="e">
        <f t="shared" si="27"/>
        <v>#N/A</v>
      </c>
      <c r="J220" s="4" t="e">
        <f>VLOOKUP(A220,규격서!$A$4:$E$121,10,0)</f>
        <v>#N/A</v>
      </c>
      <c r="K220" s="9" t="e">
        <f t="shared" si="28"/>
        <v>#N/A</v>
      </c>
      <c r="L220" s="4" t="e">
        <f>VLOOKUP(A220,규격서!$A$4:$E$121,12,0)</f>
        <v>#N/A</v>
      </c>
      <c r="M220" s="9" t="e">
        <f t="shared" si="29"/>
        <v>#N/A</v>
      </c>
      <c r="N220" s="23">
        <v>7</v>
      </c>
      <c r="O220" s="23"/>
      <c r="P220" s="23"/>
      <c r="Q220" s="23"/>
      <c r="R220" s="23"/>
      <c r="S220" s="23"/>
      <c r="T220" s="23"/>
      <c r="U220" s="24" t="s">
        <v>542</v>
      </c>
      <c r="V220" s="39" t="s">
        <v>524</v>
      </c>
    </row>
    <row r="221" spans="1:22" s="11" customFormat="1" ht="21.95" customHeight="1" x14ac:dyDescent="0.3">
      <c r="A221" s="35">
        <v>162</v>
      </c>
      <c r="B221" s="26" t="s">
        <v>305</v>
      </c>
      <c r="C221" s="27" t="s">
        <v>565</v>
      </c>
      <c r="D221" s="25" t="s">
        <v>19</v>
      </c>
      <c r="E221" s="5">
        <f t="shared" si="25"/>
        <v>5</v>
      </c>
      <c r="F221" s="9" t="e">
        <f>VLOOKUP(A221,규격서!$A$4:$E$121,6,0)</f>
        <v>#N/A</v>
      </c>
      <c r="G221" s="10" t="e">
        <f t="shared" si="26"/>
        <v>#N/A</v>
      </c>
      <c r="H221" s="4" t="e">
        <f>VLOOKUP(A221,규격서!$A$4:$E$121,8,0)</f>
        <v>#N/A</v>
      </c>
      <c r="I221" s="9" t="e">
        <f t="shared" si="27"/>
        <v>#N/A</v>
      </c>
      <c r="J221" s="4" t="e">
        <f>VLOOKUP(A221,규격서!$A$4:$E$121,10,0)</f>
        <v>#N/A</v>
      </c>
      <c r="K221" s="9" t="e">
        <f t="shared" si="28"/>
        <v>#N/A</v>
      </c>
      <c r="L221" s="4" t="e">
        <f>VLOOKUP(A221,규격서!$A$4:$E$121,12,0)</f>
        <v>#N/A</v>
      </c>
      <c r="M221" s="9" t="e">
        <f t="shared" si="29"/>
        <v>#N/A</v>
      </c>
      <c r="N221" s="23"/>
      <c r="O221" s="23"/>
      <c r="P221" s="23"/>
      <c r="Q221" s="23">
        <v>5</v>
      </c>
      <c r="R221" s="23"/>
      <c r="S221" s="23"/>
      <c r="T221" s="23"/>
      <c r="U221" s="24" t="s">
        <v>523</v>
      </c>
      <c r="V221" s="39" t="s">
        <v>524</v>
      </c>
    </row>
    <row r="222" spans="1:22" s="11" customFormat="1" ht="21.95" customHeight="1" x14ac:dyDescent="0.3">
      <c r="A222" s="36">
        <f t="shared" ref="A222:A225" si="33">A221</f>
        <v>162</v>
      </c>
      <c r="B222" s="26" t="s">
        <v>305</v>
      </c>
      <c r="C222" s="27" t="s">
        <v>307</v>
      </c>
      <c r="D222" s="25" t="s">
        <v>19</v>
      </c>
      <c r="E222" s="5">
        <f t="shared" si="25"/>
        <v>2</v>
      </c>
      <c r="F222" s="9" t="e">
        <f>VLOOKUP(A222,규격서!$A$4:$E$121,6,0)</f>
        <v>#N/A</v>
      </c>
      <c r="G222" s="10" t="e">
        <f t="shared" si="26"/>
        <v>#N/A</v>
      </c>
      <c r="H222" s="4" t="e">
        <f>VLOOKUP(A222,규격서!$A$4:$E$121,8,0)</f>
        <v>#N/A</v>
      </c>
      <c r="I222" s="9" t="e">
        <f t="shared" si="27"/>
        <v>#N/A</v>
      </c>
      <c r="J222" s="4" t="e">
        <f>VLOOKUP(A222,규격서!$A$4:$E$121,10,0)</f>
        <v>#N/A</v>
      </c>
      <c r="K222" s="9" t="e">
        <f t="shared" si="28"/>
        <v>#N/A</v>
      </c>
      <c r="L222" s="4" t="e">
        <f>VLOOKUP(A222,규격서!$A$4:$E$121,12,0)</f>
        <v>#N/A</v>
      </c>
      <c r="M222" s="9" t="e">
        <f t="shared" si="29"/>
        <v>#N/A</v>
      </c>
      <c r="N222" s="23"/>
      <c r="O222" s="23"/>
      <c r="P222" s="23">
        <v>2</v>
      </c>
      <c r="Q222" s="23"/>
      <c r="R222" s="23"/>
      <c r="S222" s="23"/>
      <c r="T222" s="23"/>
      <c r="U222" s="24" t="s">
        <v>531</v>
      </c>
      <c r="V222" s="39" t="s">
        <v>524</v>
      </c>
    </row>
    <row r="223" spans="1:22" s="11" customFormat="1" ht="21.95" customHeight="1" x14ac:dyDescent="0.3">
      <c r="A223" s="36">
        <f t="shared" si="33"/>
        <v>162</v>
      </c>
      <c r="B223" s="26" t="s">
        <v>305</v>
      </c>
      <c r="C223" s="27" t="s">
        <v>307</v>
      </c>
      <c r="D223" s="25" t="s">
        <v>19</v>
      </c>
      <c r="E223" s="5">
        <f t="shared" si="25"/>
        <v>5</v>
      </c>
      <c r="F223" s="9" t="e">
        <f>VLOOKUP(A223,규격서!$A$4:$E$121,6,0)</f>
        <v>#N/A</v>
      </c>
      <c r="G223" s="10" t="e">
        <f t="shared" si="26"/>
        <v>#N/A</v>
      </c>
      <c r="H223" s="4" t="e">
        <f>VLOOKUP(A223,규격서!$A$4:$E$121,8,0)</f>
        <v>#N/A</v>
      </c>
      <c r="I223" s="9" t="e">
        <f t="shared" si="27"/>
        <v>#N/A</v>
      </c>
      <c r="J223" s="4" t="e">
        <f>VLOOKUP(A223,규격서!$A$4:$E$121,10,0)</f>
        <v>#N/A</v>
      </c>
      <c r="K223" s="9" t="e">
        <f t="shared" si="28"/>
        <v>#N/A</v>
      </c>
      <c r="L223" s="4" t="e">
        <f>VLOOKUP(A223,규격서!$A$4:$E$121,12,0)</f>
        <v>#N/A</v>
      </c>
      <c r="M223" s="9" t="e">
        <f t="shared" si="29"/>
        <v>#N/A</v>
      </c>
      <c r="N223" s="23"/>
      <c r="O223" s="23"/>
      <c r="P223" s="23"/>
      <c r="Q223" s="23"/>
      <c r="R223" s="23">
        <v>5</v>
      </c>
      <c r="S223" s="23"/>
      <c r="T223" s="23"/>
      <c r="U223" s="24" t="s">
        <v>525</v>
      </c>
      <c r="V223" s="39" t="s">
        <v>524</v>
      </c>
    </row>
    <row r="224" spans="1:22" s="11" customFormat="1" ht="21.95" customHeight="1" x14ac:dyDescent="0.3">
      <c r="A224" s="36">
        <f t="shared" si="33"/>
        <v>162</v>
      </c>
      <c r="B224" s="26" t="s">
        <v>305</v>
      </c>
      <c r="C224" s="27" t="s">
        <v>307</v>
      </c>
      <c r="D224" s="25" t="s">
        <v>19</v>
      </c>
      <c r="E224" s="5">
        <f t="shared" si="25"/>
        <v>1</v>
      </c>
      <c r="F224" s="9" t="e">
        <f>VLOOKUP(A224,규격서!$A$4:$E$121,6,0)</f>
        <v>#N/A</v>
      </c>
      <c r="G224" s="10" t="e">
        <f t="shared" si="26"/>
        <v>#N/A</v>
      </c>
      <c r="H224" s="4" t="e">
        <f>VLOOKUP(A224,규격서!$A$4:$E$121,8,0)</f>
        <v>#N/A</v>
      </c>
      <c r="I224" s="9" t="e">
        <f t="shared" si="27"/>
        <v>#N/A</v>
      </c>
      <c r="J224" s="4" t="e">
        <f>VLOOKUP(A224,규격서!$A$4:$E$121,10,0)</f>
        <v>#N/A</v>
      </c>
      <c r="K224" s="9" t="e">
        <f t="shared" si="28"/>
        <v>#N/A</v>
      </c>
      <c r="L224" s="4" t="e">
        <f>VLOOKUP(A224,규격서!$A$4:$E$121,12,0)</f>
        <v>#N/A</v>
      </c>
      <c r="M224" s="9" t="e">
        <f t="shared" si="29"/>
        <v>#N/A</v>
      </c>
      <c r="N224" s="23"/>
      <c r="O224" s="23">
        <v>1</v>
      </c>
      <c r="P224" s="23"/>
      <c r="Q224" s="23"/>
      <c r="R224" s="23"/>
      <c r="S224" s="23"/>
      <c r="T224" s="23"/>
      <c r="U224" s="24" t="s">
        <v>526</v>
      </c>
      <c r="V224" s="39" t="s">
        <v>535</v>
      </c>
    </row>
    <row r="225" spans="1:22" s="11" customFormat="1" ht="21.95" customHeight="1" x14ac:dyDescent="0.3">
      <c r="A225" s="36">
        <f t="shared" si="33"/>
        <v>162</v>
      </c>
      <c r="B225" s="26" t="s">
        <v>305</v>
      </c>
      <c r="C225" s="27" t="s">
        <v>307</v>
      </c>
      <c r="D225" s="25" t="s">
        <v>19</v>
      </c>
      <c r="E225" s="5">
        <f t="shared" si="25"/>
        <v>5</v>
      </c>
      <c r="F225" s="9" t="e">
        <f>VLOOKUP(A225,규격서!$A$4:$E$121,6,0)</f>
        <v>#N/A</v>
      </c>
      <c r="G225" s="10" t="e">
        <f t="shared" si="26"/>
        <v>#N/A</v>
      </c>
      <c r="H225" s="4" t="e">
        <f>VLOOKUP(A225,규격서!$A$4:$E$121,8,0)</f>
        <v>#N/A</v>
      </c>
      <c r="I225" s="9" t="e">
        <f t="shared" si="27"/>
        <v>#N/A</v>
      </c>
      <c r="J225" s="4" t="e">
        <f>VLOOKUP(A225,규격서!$A$4:$E$121,10,0)</f>
        <v>#N/A</v>
      </c>
      <c r="K225" s="9" t="e">
        <f t="shared" si="28"/>
        <v>#N/A</v>
      </c>
      <c r="L225" s="4" t="e">
        <f>VLOOKUP(A225,규격서!$A$4:$E$121,12,0)</f>
        <v>#N/A</v>
      </c>
      <c r="M225" s="9" t="e">
        <f t="shared" si="29"/>
        <v>#N/A</v>
      </c>
      <c r="N225" s="23">
        <v>5</v>
      </c>
      <c r="O225" s="23"/>
      <c r="P225" s="23"/>
      <c r="Q225" s="23"/>
      <c r="R225" s="23"/>
      <c r="S225" s="23"/>
      <c r="T225" s="23"/>
      <c r="U225" s="24" t="s">
        <v>542</v>
      </c>
      <c r="V225" s="39" t="s">
        <v>524</v>
      </c>
    </row>
    <row r="226" spans="1:22" s="11" customFormat="1" ht="21.95" customHeight="1" x14ac:dyDescent="0.3">
      <c r="A226" s="35">
        <v>163</v>
      </c>
      <c r="B226" s="26" t="s">
        <v>566</v>
      </c>
      <c r="C226" s="27" t="s">
        <v>308</v>
      </c>
      <c r="D226" s="25" t="s">
        <v>69</v>
      </c>
      <c r="E226" s="5">
        <f t="shared" si="25"/>
        <v>5</v>
      </c>
      <c r="F226" s="9" t="e">
        <f>VLOOKUP(A226,규격서!$A$4:$E$121,6,0)</f>
        <v>#N/A</v>
      </c>
      <c r="G226" s="10" t="e">
        <f t="shared" si="26"/>
        <v>#N/A</v>
      </c>
      <c r="H226" s="4" t="e">
        <f>VLOOKUP(A226,규격서!$A$4:$E$121,8,0)</f>
        <v>#N/A</v>
      </c>
      <c r="I226" s="9" t="e">
        <f t="shared" si="27"/>
        <v>#N/A</v>
      </c>
      <c r="J226" s="4" t="e">
        <f>VLOOKUP(A226,규격서!$A$4:$E$121,10,0)</f>
        <v>#N/A</v>
      </c>
      <c r="K226" s="9" t="e">
        <f t="shared" si="28"/>
        <v>#N/A</v>
      </c>
      <c r="L226" s="4" t="e">
        <f>VLOOKUP(A226,규격서!$A$4:$E$121,12,0)</f>
        <v>#N/A</v>
      </c>
      <c r="M226" s="9" t="e">
        <f t="shared" si="29"/>
        <v>#N/A</v>
      </c>
      <c r="N226" s="23"/>
      <c r="O226" s="23"/>
      <c r="P226" s="23"/>
      <c r="Q226" s="23"/>
      <c r="R226" s="23">
        <v>5</v>
      </c>
      <c r="S226" s="23"/>
      <c r="T226" s="23"/>
      <c r="U226" s="24" t="s">
        <v>525</v>
      </c>
      <c r="V226" s="39" t="s">
        <v>524</v>
      </c>
    </row>
    <row r="227" spans="1:22" s="11" customFormat="1" ht="21.95" customHeight="1" x14ac:dyDescent="0.3">
      <c r="A227" s="35">
        <v>164</v>
      </c>
      <c r="B227" s="26" t="s">
        <v>309</v>
      </c>
      <c r="C227" s="27" t="s">
        <v>310</v>
      </c>
      <c r="D227" s="25" t="s">
        <v>69</v>
      </c>
      <c r="E227" s="5">
        <f t="shared" si="25"/>
        <v>12</v>
      </c>
      <c r="F227" s="9" t="e">
        <f>VLOOKUP(A227,규격서!$A$4:$E$121,6,0)</f>
        <v>#N/A</v>
      </c>
      <c r="G227" s="10" t="e">
        <f t="shared" si="26"/>
        <v>#N/A</v>
      </c>
      <c r="H227" s="4" t="e">
        <f>VLOOKUP(A227,규격서!$A$4:$E$121,8,0)</f>
        <v>#N/A</v>
      </c>
      <c r="I227" s="9" t="e">
        <f t="shared" si="27"/>
        <v>#N/A</v>
      </c>
      <c r="J227" s="4" t="e">
        <f>VLOOKUP(A227,규격서!$A$4:$E$121,10,0)</f>
        <v>#N/A</v>
      </c>
      <c r="K227" s="9" t="e">
        <f t="shared" si="28"/>
        <v>#N/A</v>
      </c>
      <c r="L227" s="4" t="e">
        <f>VLOOKUP(A227,규격서!$A$4:$E$121,12,0)</f>
        <v>#N/A</v>
      </c>
      <c r="M227" s="9" t="e">
        <f t="shared" si="29"/>
        <v>#N/A</v>
      </c>
      <c r="N227" s="23"/>
      <c r="O227" s="23"/>
      <c r="P227" s="23"/>
      <c r="Q227" s="23"/>
      <c r="R227" s="23"/>
      <c r="S227" s="23"/>
      <c r="T227" s="23">
        <v>12</v>
      </c>
      <c r="U227" s="24" t="s">
        <v>523</v>
      </c>
      <c r="V227" s="39" t="s">
        <v>524</v>
      </c>
    </row>
    <row r="228" spans="1:22" s="11" customFormat="1" ht="21.95" customHeight="1" x14ac:dyDescent="0.3">
      <c r="A228" s="36">
        <f>A227</f>
        <v>164</v>
      </c>
      <c r="B228" s="26" t="s">
        <v>309</v>
      </c>
      <c r="C228" s="27" t="s">
        <v>310</v>
      </c>
      <c r="D228" s="25" t="s">
        <v>69</v>
      </c>
      <c r="E228" s="5">
        <f t="shared" si="25"/>
        <v>10</v>
      </c>
      <c r="F228" s="9" t="e">
        <f>VLOOKUP(A228,규격서!$A$4:$E$121,6,0)</f>
        <v>#N/A</v>
      </c>
      <c r="G228" s="10" t="e">
        <f t="shared" si="26"/>
        <v>#N/A</v>
      </c>
      <c r="H228" s="4" t="e">
        <f>VLOOKUP(A228,규격서!$A$4:$E$121,8,0)</f>
        <v>#N/A</v>
      </c>
      <c r="I228" s="9" t="e">
        <f t="shared" si="27"/>
        <v>#N/A</v>
      </c>
      <c r="J228" s="4" t="e">
        <f>VLOOKUP(A228,규격서!$A$4:$E$121,10,0)</f>
        <v>#N/A</v>
      </c>
      <c r="K228" s="9" t="e">
        <f t="shared" si="28"/>
        <v>#N/A</v>
      </c>
      <c r="L228" s="4" t="e">
        <f>VLOOKUP(A228,규격서!$A$4:$E$121,12,0)</f>
        <v>#N/A</v>
      </c>
      <c r="M228" s="9" t="e">
        <f t="shared" si="29"/>
        <v>#N/A</v>
      </c>
      <c r="N228" s="23"/>
      <c r="O228" s="23"/>
      <c r="P228" s="23"/>
      <c r="Q228" s="23"/>
      <c r="R228" s="23"/>
      <c r="S228" s="23"/>
      <c r="T228" s="23">
        <v>10</v>
      </c>
      <c r="U228" s="24" t="s">
        <v>525</v>
      </c>
      <c r="V228" s="39" t="s">
        <v>529</v>
      </c>
    </row>
    <row r="229" spans="1:22" s="11" customFormat="1" ht="21.95" customHeight="1" x14ac:dyDescent="0.3">
      <c r="A229" s="35">
        <v>165</v>
      </c>
      <c r="B229" s="26" t="s">
        <v>311</v>
      </c>
      <c r="C229" s="27" t="s">
        <v>312</v>
      </c>
      <c r="D229" s="25" t="s">
        <v>19</v>
      </c>
      <c r="E229" s="5">
        <f t="shared" si="25"/>
        <v>10</v>
      </c>
      <c r="F229" s="9" t="e">
        <f>VLOOKUP(A229,규격서!$A$4:$E$121,6,0)</f>
        <v>#N/A</v>
      </c>
      <c r="G229" s="10" t="e">
        <f t="shared" si="26"/>
        <v>#N/A</v>
      </c>
      <c r="H229" s="4" t="e">
        <f>VLOOKUP(A229,규격서!$A$4:$E$121,8,0)</f>
        <v>#N/A</v>
      </c>
      <c r="I229" s="9" t="e">
        <f t="shared" si="27"/>
        <v>#N/A</v>
      </c>
      <c r="J229" s="4" t="e">
        <f>VLOOKUP(A229,규격서!$A$4:$E$121,10,0)</f>
        <v>#N/A</v>
      </c>
      <c r="K229" s="9" t="e">
        <f t="shared" si="28"/>
        <v>#N/A</v>
      </c>
      <c r="L229" s="4" t="e">
        <f>VLOOKUP(A229,규격서!$A$4:$E$121,12,0)</f>
        <v>#N/A</v>
      </c>
      <c r="M229" s="9" t="e">
        <f t="shared" si="29"/>
        <v>#N/A</v>
      </c>
      <c r="N229" s="23"/>
      <c r="O229" s="23"/>
      <c r="P229" s="23"/>
      <c r="Q229" s="23"/>
      <c r="R229" s="23">
        <v>10</v>
      </c>
      <c r="S229" s="23"/>
      <c r="T229" s="23"/>
      <c r="U229" s="24" t="s">
        <v>525</v>
      </c>
      <c r="V229" s="39" t="s">
        <v>524</v>
      </c>
    </row>
    <row r="230" spans="1:22" s="11" customFormat="1" ht="21.95" customHeight="1" x14ac:dyDescent="0.3">
      <c r="A230" s="35">
        <v>166</v>
      </c>
      <c r="B230" s="6" t="s">
        <v>313</v>
      </c>
      <c r="C230" s="7" t="s">
        <v>314</v>
      </c>
      <c r="D230" s="5" t="s">
        <v>69</v>
      </c>
      <c r="E230" s="5">
        <f t="shared" si="25"/>
        <v>20</v>
      </c>
      <c r="F230" s="9" t="e">
        <f>VLOOKUP(A230,규격서!$A$4:$E$121,6,0)</f>
        <v>#N/A</v>
      </c>
      <c r="G230" s="10" t="e">
        <f t="shared" si="26"/>
        <v>#N/A</v>
      </c>
      <c r="H230" s="4" t="e">
        <f>VLOOKUP(A230,규격서!$A$4:$E$121,8,0)</f>
        <v>#N/A</v>
      </c>
      <c r="I230" s="9" t="e">
        <f t="shared" si="27"/>
        <v>#N/A</v>
      </c>
      <c r="J230" s="4" t="e">
        <f>VLOOKUP(A230,규격서!$A$4:$E$121,10,0)</f>
        <v>#N/A</v>
      </c>
      <c r="K230" s="9" t="e">
        <f t="shared" si="28"/>
        <v>#N/A</v>
      </c>
      <c r="L230" s="4" t="e">
        <f>VLOOKUP(A230,규격서!$A$4:$E$121,12,0)</f>
        <v>#N/A</v>
      </c>
      <c r="M230" s="9" t="e">
        <f t="shared" si="29"/>
        <v>#N/A</v>
      </c>
      <c r="N230" s="23"/>
      <c r="O230" s="23"/>
      <c r="P230" s="23"/>
      <c r="Q230" s="23"/>
      <c r="R230" s="23"/>
      <c r="S230" s="23"/>
      <c r="T230" s="23">
        <v>20</v>
      </c>
      <c r="U230" s="24" t="s">
        <v>523</v>
      </c>
      <c r="V230" s="39" t="s">
        <v>524</v>
      </c>
    </row>
    <row r="231" spans="1:22" s="11" customFormat="1" ht="21.95" customHeight="1" x14ac:dyDescent="0.3">
      <c r="A231" s="35">
        <v>167</v>
      </c>
      <c r="B231" s="6" t="s">
        <v>313</v>
      </c>
      <c r="C231" s="7" t="s">
        <v>314</v>
      </c>
      <c r="D231" s="5" t="s">
        <v>69</v>
      </c>
      <c r="E231" s="5">
        <f t="shared" si="25"/>
        <v>20</v>
      </c>
      <c r="F231" s="9" t="e">
        <f>VLOOKUP(A231,규격서!$A$4:$E$121,6,0)</f>
        <v>#N/A</v>
      </c>
      <c r="G231" s="10" t="e">
        <f t="shared" si="26"/>
        <v>#N/A</v>
      </c>
      <c r="H231" s="4" t="e">
        <f>VLOOKUP(A231,규격서!$A$4:$E$121,8,0)</f>
        <v>#N/A</v>
      </c>
      <c r="I231" s="9" t="e">
        <f t="shared" si="27"/>
        <v>#N/A</v>
      </c>
      <c r="J231" s="4" t="e">
        <f>VLOOKUP(A231,규격서!$A$4:$E$121,10,0)</f>
        <v>#N/A</v>
      </c>
      <c r="K231" s="9" t="e">
        <f t="shared" si="28"/>
        <v>#N/A</v>
      </c>
      <c r="L231" s="4" t="e">
        <f>VLOOKUP(A231,규격서!$A$4:$E$121,12,0)</f>
        <v>#N/A</v>
      </c>
      <c r="M231" s="9" t="e">
        <f t="shared" si="29"/>
        <v>#N/A</v>
      </c>
      <c r="N231" s="23"/>
      <c r="O231" s="23"/>
      <c r="P231" s="23"/>
      <c r="Q231" s="23"/>
      <c r="R231" s="23"/>
      <c r="S231" s="23"/>
      <c r="T231" s="23">
        <v>20</v>
      </c>
      <c r="U231" s="24" t="s">
        <v>531</v>
      </c>
      <c r="V231" s="39" t="s">
        <v>532</v>
      </c>
    </row>
    <row r="232" spans="1:22" s="11" customFormat="1" ht="21.95" customHeight="1" x14ac:dyDescent="0.3">
      <c r="A232" s="35">
        <v>168</v>
      </c>
      <c r="B232" s="6" t="s">
        <v>315</v>
      </c>
      <c r="C232" s="7" t="s">
        <v>316</v>
      </c>
      <c r="D232" s="5" t="s">
        <v>19</v>
      </c>
      <c r="E232" s="5">
        <f t="shared" si="25"/>
        <v>80</v>
      </c>
      <c r="F232" s="9" t="e">
        <f>VLOOKUP(A232,규격서!$A$4:$E$121,6,0)</f>
        <v>#N/A</v>
      </c>
      <c r="G232" s="10" t="e">
        <f t="shared" si="26"/>
        <v>#N/A</v>
      </c>
      <c r="H232" s="4" t="e">
        <f>VLOOKUP(A232,규격서!$A$4:$E$121,8,0)</f>
        <v>#N/A</v>
      </c>
      <c r="I232" s="9" t="e">
        <f t="shared" si="27"/>
        <v>#N/A</v>
      </c>
      <c r="J232" s="4" t="e">
        <f>VLOOKUP(A232,규격서!$A$4:$E$121,10,0)</f>
        <v>#N/A</v>
      </c>
      <c r="K232" s="9" t="e">
        <f t="shared" si="28"/>
        <v>#N/A</v>
      </c>
      <c r="L232" s="4" t="e">
        <f>VLOOKUP(A232,규격서!$A$4:$E$121,12,0)</f>
        <v>#N/A</v>
      </c>
      <c r="M232" s="9" t="e">
        <f t="shared" si="29"/>
        <v>#N/A</v>
      </c>
      <c r="N232" s="23">
        <v>10</v>
      </c>
      <c r="O232" s="23"/>
      <c r="P232" s="23"/>
      <c r="Q232" s="23"/>
      <c r="R232" s="23"/>
      <c r="S232" s="23">
        <v>70</v>
      </c>
      <c r="T232" s="23"/>
      <c r="U232" s="24" t="s">
        <v>542</v>
      </c>
      <c r="V232" s="39" t="s">
        <v>524</v>
      </c>
    </row>
    <row r="233" spans="1:22" s="11" customFormat="1" ht="21.95" customHeight="1" x14ac:dyDescent="0.3">
      <c r="A233" s="35">
        <v>169</v>
      </c>
      <c r="B233" s="6" t="s">
        <v>315</v>
      </c>
      <c r="C233" s="7" t="s">
        <v>317</v>
      </c>
      <c r="D233" s="5" t="s">
        <v>69</v>
      </c>
      <c r="E233" s="5">
        <f t="shared" si="25"/>
        <v>45</v>
      </c>
      <c r="F233" s="9" t="e">
        <f>VLOOKUP(A233,규격서!$A$4:$E$121,6,0)</f>
        <v>#N/A</v>
      </c>
      <c r="G233" s="10" t="e">
        <f t="shared" si="26"/>
        <v>#N/A</v>
      </c>
      <c r="H233" s="4" t="e">
        <f>VLOOKUP(A233,규격서!$A$4:$E$121,8,0)</f>
        <v>#N/A</v>
      </c>
      <c r="I233" s="9" t="e">
        <f t="shared" si="27"/>
        <v>#N/A</v>
      </c>
      <c r="J233" s="4" t="e">
        <f>VLOOKUP(A233,규격서!$A$4:$E$121,10,0)</f>
        <v>#N/A</v>
      </c>
      <c r="K233" s="9" t="e">
        <f t="shared" si="28"/>
        <v>#N/A</v>
      </c>
      <c r="L233" s="4" t="e">
        <f>VLOOKUP(A233,규격서!$A$4:$E$121,12,0)</f>
        <v>#N/A</v>
      </c>
      <c r="M233" s="9" t="e">
        <f t="shared" si="29"/>
        <v>#N/A</v>
      </c>
      <c r="N233" s="23"/>
      <c r="O233" s="23"/>
      <c r="P233" s="23"/>
      <c r="Q233" s="23">
        <v>5</v>
      </c>
      <c r="R233" s="23"/>
      <c r="S233" s="23"/>
      <c r="T233" s="23">
        <v>40</v>
      </c>
      <c r="U233" s="24" t="s">
        <v>523</v>
      </c>
      <c r="V233" s="39" t="s">
        <v>524</v>
      </c>
    </row>
    <row r="234" spans="1:22" s="11" customFormat="1" ht="21.95" customHeight="1" x14ac:dyDescent="0.3">
      <c r="A234" s="35">
        <v>170</v>
      </c>
      <c r="B234" s="6" t="s">
        <v>318</v>
      </c>
      <c r="C234" s="7" t="s">
        <v>567</v>
      </c>
      <c r="D234" s="5" t="s">
        <v>568</v>
      </c>
      <c r="E234" s="5">
        <f t="shared" si="25"/>
        <v>10</v>
      </c>
      <c r="F234" s="9" t="e">
        <f>VLOOKUP(A234,규격서!$A$4:$E$121,6,0)</f>
        <v>#N/A</v>
      </c>
      <c r="G234" s="10" t="e">
        <f t="shared" si="26"/>
        <v>#N/A</v>
      </c>
      <c r="H234" s="4" t="e">
        <f>VLOOKUP(A234,규격서!$A$4:$E$121,8,0)</f>
        <v>#N/A</v>
      </c>
      <c r="I234" s="9" t="e">
        <f t="shared" si="27"/>
        <v>#N/A</v>
      </c>
      <c r="J234" s="4" t="e">
        <f>VLOOKUP(A234,규격서!$A$4:$E$121,10,0)</f>
        <v>#N/A</v>
      </c>
      <c r="K234" s="9" t="e">
        <f t="shared" si="28"/>
        <v>#N/A</v>
      </c>
      <c r="L234" s="4" t="e">
        <f>VLOOKUP(A234,규격서!$A$4:$E$121,12,0)</f>
        <v>#N/A</v>
      </c>
      <c r="M234" s="9" t="e">
        <f t="shared" si="29"/>
        <v>#N/A</v>
      </c>
      <c r="N234" s="23"/>
      <c r="O234" s="23"/>
      <c r="P234" s="23"/>
      <c r="Q234" s="23"/>
      <c r="R234" s="23">
        <v>10</v>
      </c>
      <c r="S234" s="23"/>
      <c r="T234" s="23"/>
      <c r="U234" s="24" t="s">
        <v>525</v>
      </c>
      <c r="V234" s="39" t="s">
        <v>524</v>
      </c>
    </row>
    <row r="235" spans="1:22" s="11" customFormat="1" ht="21.95" customHeight="1" x14ac:dyDescent="0.3">
      <c r="A235" s="35">
        <v>171</v>
      </c>
      <c r="B235" s="6" t="s">
        <v>319</v>
      </c>
      <c r="C235" s="7" t="s">
        <v>320</v>
      </c>
      <c r="D235" s="5" t="s">
        <v>239</v>
      </c>
      <c r="E235" s="5">
        <f t="shared" si="25"/>
        <v>10</v>
      </c>
      <c r="F235" s="9" t="e">
        <f>VLOOKUP(A235,규격서!$A$4:$E$121,6,0)</f>
        <v>#N/A</v>
      </c>
      <c r="G235" s="10" t="e">
        <f t="shared" si="26"/>
        <v>#N/A</v>
      </c>
      <c r="H235" s="4" t="e">
        <f>VLOOKUP(A235,규격서!$A$4:$E$121,8,0)</f>
        <v>#N/A</v>
      </c>
      <c r="I235" s="9" t="e">
        <f t="shared" si="27"/>
        <v>#N/A</v>
      </c>
      <c r="J235" s="4" t="e">
        <f>VLOOKUP(A235,규격서!$A$4:$E$121,10,0)</f>
        <v>#N/A</v>
      </c>
      <c r="K235" s="9" t="e">
        <f t="shared" si="28"/>
        <v>#N/A</v>
      </c>
      <c r="L235" s="4" t="e">
        <f>VLOOKUP(A235,규격서!$A$4:$E$121,12,0)</f>
        <v>#N/A</v>
      </c>
      <c r="M235" s="9" t="e">
        <f t="shared" si="29"/>
        <v>#N/A</v>
      </c>
      <c r="N235" s="23"/>
      <c r="O235" s="23"/>
      <c r="P235" s="23"/>
      <c r="Q235" s="23">
        <v>10</v>
      </c>
      <c r="R235" s="23"/>
      <c r="S235" s="23"/>
      <c r="T235" s="23"/>
      <c r="U235" s="24" t="s">
        <v>523</v>
      </c>
      <c r="V235" s="39" t="s">
        <v>524</v>
      </c>
    </row>
    <row r="236" spans="1:22" s="11" customFormat="1" ht="21.95" customHeight="1" x14ac:dyDescent="0.3">
      <c r="A236" s="36">
        <f>A235</f>
        <v>171</v>
      </c>
      <c r="B236" s="6" t="s">
        <v>319</v>
      </c>
      <c r="C236" s="7" t="s">
        <v>320</v>
      </c>
      <c r="D236" s="5" t="s">
        <v>239</v>
      </c>
      <c r="E236" s="5">
        <f t="shared" si="25"/>
        <v>2</v>
      </c>
      <c r="F236" s="9" t="e">
        <f>VLOOKUP(A236,규격서!$A$4:$E$121,6,0)</f>
        <v>#N/A</v>
      </c>
      <c r="G236" s="10" t="e">
        <f t="shared" si="26"/>
        <v>#N/A</v>
      </c>
      <c r="H236" s="4" t="e">
        <f>VLOOKUP(A236,규격서!$A$4:$E$121,8,0)</f>
        <v>#N/A</v>
      </c>
      <c r="I236" s="9" t="e">
        <f t="shared" si="27"/>
        <v>#N/A</v>
      </c>
      <c r="J236" s="4" t="e">
        <f>VLOOKUP(A236,규격서!$A$4:$E$121,10,0)</f>
        <v>#N/A</v>
      </c>
      <c r="K236" s="9" t="e">
        <f t="shared" si="28"/>
        <v>#N/A</v>
      </c>
      <c r="L236" s="4" t="e">
        <f>VLOOKUP(A236,규격서!$A$4:$E$121,12,0)</f>
        <v>#N/A</v>
      </c>
      <c r="M236" s="9" t="e">
        <f t="shared" si="29"/>
        <v>#N/A</v>
      </c>
      <c r="N236" s="23"/>
      <c r="O236" s="23"/>
      <c r="P236" s="23"/>
      <c r="Q236" s="23"/>
      <c r="R236" s="23">
        <v>2</v>
      </c>
      <c r="S236" s="23"/>
      <c r="T236" s="23"/>
      <c r="U236" s="24" t="s">
        <v>525</v>
      </c>
      <c r="V236" s="39" t="s">
        <v>524</v>
      </c>
    </row>
    <row r="237" spans="1:22" s="11" customFormat="1" ht="21.95" customHeight="1" x14ac:dyDescent="0.3">
      <c r="A237" s="35">
        <v>172</v>
      </c>
      <c r="B237" s="6" t="s">
        <v>321</v>
      </c>
      <c r="C237" s="7" t="s">
        <v>322</v>
      </c>
      <c r="D237" s="5" t="s">
        <v>69</v>
      </c>
      <c r="E237" s="5">
        <f t="shared" si="25"/>
        <v>38</v>
      </c>
      <c r="F237" s="9" t="e">
        <f>VLOOKUP(A237,규격서!$A$4:$E$121,6,0)</f>
        <v>#N/A</v>
      </c>
      <c r="G237" s="10" t="e">
        <f t="shared" si="26"/>
        <v>#N/A</v>
      </c>
      <c r="H237" s="4" t="e">
        <f>VLOOKUP(A237,규격서!$A$4:$E$121,8,0)</f>
        <v>#N/A</v>
      </c>
      <c r="I237" s="9" t="e">
        <f t="shared" si="27"/>
        <v>#N/A</v>
      </c>
      <c r="J237" s="4" t="e">
        <f>VLOOKUP(A237,규격서!$A$4:$E$121,10,0)</f>
        <v>#N/A</v>
      </c>
      <c r="K237" s="9" t="e">
        <f t="shared" si="28"/>
        <v>#N/A</v>
      </c>
      <c r="L237" s="4" t="e">
        <f>VLOOKUP(A237,규격서!$A$4:$E$121,12,0)</f>
        <v>#N/A</v>
      </c>
      <c r="M237" s="9" t="e">
        <f t="shared" si="29"/>
        <v>#N/A</v>
      </c>
      <c r="N237" s="23"/>
      <c r="O237" s="23"/>
      <c r="P237" s="23"/>
      <c r="Q237" s="23"/>
      <c r="R237" s="23"/>
      <c r="S237" s="23">
        <v>38</v>
      </c>
      <c r="T237" s="23"/>
      <c r="U237" s="24" t="s">
        <v>531</v>
      </c>
      <c r="V237" s="39" t="s">
        <v>524</v>
      </c>
    </row>
    <row r="238" spans="1:22" s="11" customFormat="1" ht="21.95" customHeight="1" x14ac:dyDescent="0.3">
      <c r="A238" s="35">
        <v>173</v>
      </c>
      <c r="B238" s="6" t="s">
        <v>569</v>
      </c>
      <c r="C238" s="7" t="s">
        <v>323</v>
      </c>
      <c r="D238" s="5" t="s">
        <v>69</v>
      </c>
      <c r="E238" s="5">
        <f t="shared" si="25"/>
        <v>30</v>
      </c>
      <c r="F238" s="9" t="e">
        <f>VLOOKUP(A238,규격서!$A$4:$E$121,6,0)</f>
        <v>#N/A</v>
      </c>
      <c r="G238" s="10" t="e">
        <f t="shared" si="26"/>
        <v>#N/A</v>
      </c>
      <c r="H238" s="4" t="e">
        <f>VLOOKUP(A238,규격서!$A$4:$E$121,8,0)</f>
        <v>#N/A</v>
      </c>
      <c r="I238" s="9" t="e">
        <f t="shared" si="27"/>
        <v>#N/A</v>
      </c>
      <c r="J238" s="4" t="e">
        <f>VLOOKUP(A238,규격서!$A$4:$E$121,10,0)</f>
        <v>#N/A</v>
      </c>
      <c r="K238" s="9" t="e">
        <f t="shared" si="28"/>
        <v>#N/A</v>
      </c>
      <c r="L238" s="4" t="e">
        <f>VLOOKUP(A238,규격서!$A$4:$E$121,12,0)</f>
        <v>#N/A</v>
      </c>
      <c r="M238" s="9" t="e">
        <f t="shared" si="29"/>
        <v>#N/A</v>
      </c>
      <c r="N238" s="23"/>
      <c r="O238" s="23"/>
      <c r="P238" s="23"/>
      <c r="Q238" s="23">
        <v>30</v>
      </c>
      <c r="R238" s="23"/>
      <c r="S238" s="23"/>
      <c r="T238" s="23"/>
      <c r="U238" s="24" t="s">
        <v>523</v>
      </c>
      <c r="V238" s="39" t="s">
        <v>524</v>
      </c>
    </row>
    <row r="239" spans="1:22" s="11" customFormat="1" ht="21.95" customHeight="1" x14ac:dyDescent="0.3">
      <c r="A239" s="35">
        <v>174</v>
      </c>
      <c r="B239" s="6" t="s">
        <v>315</v>
      </c>
      <c r="C239" s="7" t="s">
        <v>324</v>
      </c>
      <c r="D239" s="5" t="s">
        <v>69</v>
      </c>
      <c r="E239" s="5">
        <f t="shared" si="25"/>
        <v>50</v>
      </c>
      <c r="F239" s="9" t="e">
        <f>VLOOKUP(A239,규격서!$A$4:$E$121,6,0)</f>
        <v>#N/A</v>
      </c>
      <c r="G239" s="10" t="e">
        <f t="shared" si="26"/>
        <v>#N/A</v>
      </c>
      <c r="H239" s="4" t="e">
        <f>VLOOKUP(A239,규격서!$A$4:$E$121,8,0)</f>
        <v>#N/A</v>
      </c>
      <c r="I239" s="9" t="e">
        <f t="shared" si="27"/>
        <v>#N/A</v>
      </c>
      <c r="J239" s="4" t="e">
        <f>VLOOKUP(A239,규격서!$A$4:$E$121,10,0)</f>
        <v>#N/A</v>
      </c>
      <c r="K239" s="9" t="e">
        <f t="shared" si="28"/>
        <v>#N/A</v>
      </c>
      <c r="L239" s="4" t="e">
        <f>VLOOKUP(A239,규격서!$A$4:$E$121,12,0)</f>
        <v>#N/A</v>
      </c>
      <c r="M239" s="9" t="e">
        <f t="shared" si="29"/>
        <v>#N/A</v>
      </c>
      <c r="N239" s="23">
        <v>20</v>
      </c>
      <c r="O239" s="23"/>
      <c r="P239" s="23"/>
      <c r="Q239" s="23"/>
      <c r="R239" s="23"/>
      <c r="S239" s="23"/>
      <c r="T239" s="23">
        <v>30</v>
      </c>
      <c r="U239" s="24" t="s">
        <v>542</v>
      </c>
      <c r="V239" s="39" t="s">
        <v>524</v>
      </c>
    </row>
    <row r="240" spans="1:22" s="11" customFormat="1" ht="21.95" customHeight="1" x14ac:dyDescent="0.3">
      <c r="A240" s="35">
        <v>175</v>
      </c>
      <c r="B240" s="6" t="s">
        <v>315</v>
      </c>
      <c r="C240" s="7" t="s">
        <v>325</v>
      </c>
      <c r="D240" s="5" t="s">
        <v>19</v>
      </c>
      <c r="E240" s="5">
        <f t="shared" si="25"/>
        <v>5</v>
      </c>
      <c r="F240" s="9" t="e">
        <f>VLOOKUP(A240,규격서!$A$4:$E$121,6,0)</f>
        <v>#N/A</v>
      </c>
      <c r="G240" s="10" t="e">
        <f t="shared" si="26"/>
        <v>#N/A</v>
      </c>
      <c r="H240" s="4" t="e">
        <f>VLOOKUP(A240,규격서!$A$4:$E$121,8,0)</f>
        <v>#N/A</v>
      </c>
      <c r="I240" s="9" t="e">
        <f t="shared" si="27"/>
        <v>#N/A</v>
      </c>
      <c r="J240" s="4" t="e">
        <f>VLOOKUP(A240,규격서!$A$4:$E$121,10,0)</f>
        <v>#N/A</v>
      </c>
      <c r="K240" s="9" t="e">
        <f t="shared" si="28"/>
        <v>#N/A</v>
      </c>
      <c r="L240" s="4" t="e">
        <f>VLOOKUP(A240,규격서!$A$4:$E$121,12,0)</f>
        <v>#N/A</v>
      </c>
      <c r="M240" s="9" t="e">
        <f t="shared" si="29"/>
        <v>#N/A</v>
      </c>
      <c r="N240" s="23"/>
      <c r="O240" s="23"/>
      <c r="P240" s="23"/>
      <c r="Q240" s="23"/>
      <c r="R240" s="23">
        <v>5</v>
      </c>
      <c r="S240" s="23"/>
      <c r="T240" s="23"/>
      <c r="U240" s="24" t="s">
        <v>525</v>
      </c>
      <c r="V240" s="39" t="s">
        <v>524</v>
      </c>
    </row>
    <row r="241" spans="1:22" s="11" customFormat="1" ht="21.95" customHeight="1" x14ac:dyDescent="0.3">
      <c r="A241" s="35">
        <v>176</v>
      </c>
      <c r="B241" s="6" t="s">
        <v>326</v>
      </c>
      <c r="C241" s="7" t="s">
        <v>570</v>
      </c>
      <c r="D241" s="5" t="s">
        <v>69</v>
      </c>
      <c r="E241" s="5">
        <f t="shared" si="25"/>
        <v>100</v>
      </c>
      <c r="F241" s="9" t="e">
        <f>VLOOKUP(A241,규격서!$A$4:$E$121,6,0)</f>
        <v>#N/A</v>
      </c>
      <c r="G241" s="10" t="e">
        <f t="shared" si="26"/>
        <v>#N/A</v>
      </c>
      <c r="H241" s="4" t="e">
        <f>VLOOKUP(A241,규격서!$A$4:$E$121,8,0)</f>
        <v>#N/A</v>
      </c>
      <c r="I241" s="9" t="e">
        <f t="shared" si="27"/>
        <v>#N/A</v>
      </c>
      <c r="J241" s="4" t="e">
        <f>VLOOKUP(A241,규격서!$A$4:$E$121,10,0)</f>
        <v>#N/A</v>
      </c>
      <c r="K241" s="9" t="e">
        <f t="shared" si="28"/>
        <v>#N/A</v>
      </c>
      <c r="L241" s="4" t="e">
        <f>VLOOKUP(A241,규격서!$A$4:$E$121,12,0)</f>
        <v>#N/A</v>
      </c>
      <c r="M241" s="9" t="e">
        <f t="shared" si="29"/>
        <v>#N/A</v>
      </c>
      <c r="N241" s="23"/>
      <c r="O241" s="23"/>
      <c r="P241" s="23"/>
      <c r="Q241" s="23"/>
      <c r="R241" s="23">
        <v>100</v>
      </c>
      <c r="S241" s="23"/>
      <c r="T241" s="23"/>
      <c r="U241" s="24" t="s">
        <v>525</v>
      </c>
      <c r="V241" s="39" t="s">
        <v>524</v>
      </c>
    </row>
    <row r="242" spans="1:22" s="11" customFormat="1" ht="21.95" customHeight="1" x14ac:dyDescent="0.3">
      <c r="A242" s="35">
        <v>177</v>
      </c>
      <c r="B242" s="6" t="s">
        <v>327</v>
      </c>
      <c r="C242" s="7" t="s">
        <v>328</v>
      </c>
      <c r="D242" s="5" t="s">
        <v>69</v>
      </c>
      <c r="E242" s="5">
        <f t="shared" si="25"/>
        <v>25</v>
      </c>
      <c r="F242" s="9" t="e">
        <f>VLOOKUP(A242,규격서!$A$4:$E$121,6,0)</f>
        <v>#N/A</v>
      </c>
      <c r="G242" s="10" t="e">
        <f t="shared" si="26"/>
        <v>#N/A</v>
      </c>
      <c r="H242" s="4" t="e">
        <f>VLOOKUP(A242,규격서!$A$4:$E$121,8,0)</f>
        <v>#N/A</v>
      </c>
      <c r="I242" s="9" t="e">
        <f t="shared" si="27"/>
        <v>#N/A</v>
      </c>
      <c r="J242" s="4" t="e">
        <f>VLOOKUP(A242,규격서!$A$4:$E$121,10,0)</f>
        <v>#N/A</v>
      </c>
      <c r="K242" s="9" t="e">
        <f t="shared" si="28"/>
        <v>#N/A</v>
      </c>
      <c r="L242" s="4" t="e">
        <f>VLOOKUP(A242,규격서!$A$4:$E$121,12,0)</f>
        <v>#N/A</v>
      </c>
      <c r="M242" s="9" t="e">
        <f t="shared" si="29"/>
        <v>#N/A</v>
      </c>
      <c r="N242" s="23"/>
      <c r="O242" s="23"/>
      <c r="P242" s="23"/>
      <c r="Q242" s="23"/>
      <c r="R242" s="23">
        <v>5</v>
      </c>
      <c r="S242" s="23"/>
      <c r="T242" s="23">
        <v>20</v>
      </c>
      <c r="U242" s="24" t="s">
        <v>525</v>
      </c>
      <c r="V242" s="39" t="s">
        <v>524</v>
      </c>
    </row>
    <row r="243" spans="1:22" s="11" customFormat="1" ht="21.95" customHeight="1" x14ac:dyDescent="0.3">
      <c r="A243" s="35">
        <v>178</v>
      </c>
      <c r="B243" s="6" t="s">
        <v>329</v>
      </c>
      <c r="C243" s="7" t="s">
        <v>330</v>
      </c>
      <c r="D243" s="5" t="s">
        <v>69</v>
      </c>
      <c r="E243" s="5">
        <f t="shared" si="25"/>
        <v>20</v>
      </c>
      <c r="F243" s="9" t="e">
        <f>VLOOKUP(A243,규격서!$A$4:$E$121,6,0)</f>
        <v>#N/A</v>
      </c>
      <c r="G243" s="10" t="e">
        <f t="shared" si="26"/>
        <v>#N/A</v>
      </c>
      <c r="H243" s="4" t="e">
        <f>VLOOKUP(A243,규격서!$A$4:$E$121,8,0)</f>
        <v>#N/A</v>
      </c>
      <c r="I243" s="9" t="e">
        <f t="shared" si="27"/>
        <v>#N/A</v>
      </c>
      <c r="J243" s="4" t="e">
        <f>VLOOKUP(A243,규격서!$A$4:$E$121,10,0)</f>
        <v>#N/A</v>
      </c>
      <c r="K243" s="9" t="e">
        <f t="shared" si="28"/>
        <v>#N/A</v>
      </c>
      <c r="L243" s="4" t="e">
        <f>VLOOKUP(A243,규격서!$A$4:$E$121,12,0)</f>
        <v>#N/A</v>
      </c>
      <c r="M243" s="9" t="e">
        <f t="shared" si="29"/>
        <v>#N/A</v>
      </c>
      <c r="N243" s="23"/>
      <c r="O243" s="23"/>
      <c r="P243" s="23"/>
      <c r="Q243" s="23"/>
      <c r="R243" s="23"/>
      <c r="S243" s="23"/>
      <c r="T243" s="23">
        <v>20</v>
      </c>
      <c r="U243" s="24" t="s">
        <v>525</v>
      </c>
      <c r="V243" s="39" t="s">
        <v>524</v>
      </c>
    </row>
    <row r="244" spans="1:22" s="11" customFormat="1" ht="21.95" customHeight="1" x14ac:dyDescent="0.3">
      <c r="A244" s="36">
        <f>A243</f>
        <v>178</v>
      </c>
      <c r="B244" s="6" t="s">
        <v>329</v>
      </c>
      <c r="C244" s="7" t="s">
        <v>330</v>
      </c>
      <c r="D244" s="5" t="s">
        <v>69</v>
      </c>
      <c r="E244" s="5">
        <f t="shared" si="25"/>
        <v>10</v>
      </c>
      <c r="F244" s="9" t="e">
        <f>VLOOKUP(A244,규격서!$A$4:$E$121,6,0)</f>
        <v>#N/A</v>
      </c>
      <c r="G244" s="10" t="e">
        <f t="shared" si="26"/>
        <v>#N/A</v>
      </c>
      <c r="H244" s="4" t="e">
        <f>VLOOKUP(A244,규격서!$A$4:$E$121,8,0)</f>
        <v>#N/A</v>
      </c>
      <c r="I244" s="9" t="e">
        <f t="shared" si="27"/>
        <v>#N/A</v>
      </c>
      <c r="J244" s="4" t="e">
        <f>VLOOKUP(A244,규격서!$A$4:$E$121,10,0)</f>
        <v>#N/A</v>
      </c>
      <c r="K244" s="9" t="e">
        <f t="shared" si="28"/>
        <v>#N/A</v>
      </c>
      <c r="L244" s="4" t="e">
        <f>VLOOKUP(A244,규격서!$A$4:$E$121,12,0)</f>
        <v>#N/A</v>
      </c>
      <c r="M244" s="9" t="e">
        <f t="shared" si="29"/>
        <v>#N/A</v>
      </c>
      <c r="N244" s="23">
        <v>10</v>
      </c>
      <c r="O244" s="23"/>
      <c r="P244" s="23"/>
      <c r="Q244" s="23"/>
      <c r="R244" s="23"/>
      <c r="S244" s="23"/>
      <c r="T244" s="23"/>
      <c r="U244" s="24" t="s">
        <v>542</v>
      </c>
      <c r="V244" s="39" t="s">
        <v>524</v>
      </c>
    </row>
    <row r="245" spans="1:22" s="11" customFormat="1" ht="21.95" customHeight="1" x14ac:dyDescent="0.3">
      <c r="A245" s="35">
        <v>179</v>
      </c>
      <c r="B245" s="6" t="s">
        <v>329</v>
      </c>
      <c r="C245" s="7" t="s">
        <v>331</v>
      </c>
      <c r="D245" s="5" t="s">
        <v>69</v>
      </c>
      <c r="E245" s="5">
        <f t="shared" si="25"/>
        <v>40</v>
      </c>
      <c r="F245" s="9" t="e">
        <f>VLOOKUP(A245,규격서!$A$4:$E$121,6,0)</f>
        <v>#N/A</v>
      </c>
      <c r="G245" s="10" t="e">
        <f t="shared" si="26"/>
        <v>#N/A</v>
      </c>
      <c r="H245" s="4" t="e">
        <f>VLOOKUP(A245,규격서!$A$4:$E$121,8,0)</f>
        <v>#N/A</v>
      </c>
      <c r="I245" s="9" t="e">
        <f t="shared" si="27"/>
        <v>#N/A</v>
      </c>
      <c r="J245" s="4" t="e">
        <f>VLOOKUP(A245,규격서!$A$4:$E$121,10,0)</f>
        <v>#N/A</v>
      </c>
      <c r="K245" s="9" t="e">
        <f t="shared" si="28"/>
        <v>#N/A</v>
      </c>
      <c r="L245" s="4" t="e">
        <f>VLOOKUP(A245,규격서!$A$4:$E$121,12,0)</f>
        <v>#N/A</v>
      </c>
      <c r="M245" s="9" t="e">
        <f t="shared" si="29"/>
        <v>#N/A</v>
      </c>
      <c r="N245" s="23"/>
      <c r="O245" s="23"/>
      <c r="P245" s="23"/>
      <c r="Q245" s="23">
        <v>40</v>
      </c>
      <c r="R245" s="23"/>
      <c r="S245" s="23"/>
      <c r="T245" s="23"/>
      <c r="U245" s="24" t="s">
        <v>523</v>
      </c>
      <c r="V245" s="39" t="s">
        <v>524</v>
      </c>
    </row>
    <row r="246" spans="1:22" s="11" customFormat="1" ht="21.95" customHeight="1" x14ac:dyDescent="0.3">
      <c r="A246" s="35">
        <v>180</v>
      </c>
      <c r="B246" s="6" t="s">
        <v>329</v>
      </c>
      <c r="C246" s="7" t="s">
        <v>332</v>
      </c>
      <c r="D246" s="5" t="s">
        <v>69</v>
      </c>
      <c r="E246" s="5">
        <f t="shared" si="25"/>
        <v>5</v>
      </c>
      <c r="F246" s="9" t="e">
        <f>VLOOKUP(A246,규격서!$A$4:$E$121,6,0)</f>
        <v>#N/A</v>
      </c>
      <c r="G246" s="10" t="e">
        <f t="shared" si="26"/>
        <v>#N/A</v>
      </c>
      <c r="H246" s="4" t="e">
        <f>VLOOKUP(A246,규격서!$A$4:$E$121,8,0)</f>
        <v>#N/A</v>
      </c>
      <c r="I246" s="9" t="e">
        <f t="shared" si="27"/>
        <v>#N/A</v>
      </c>
      <c r="J246" s="4" t="e">
        <f>VLOOKUP(A246,규격서!$A$4:$E$121,10,0)</f>
        <v>#N/A</v>
      </c>
      <c r="K246" s="9" t="e">
        <f t="shared" si="28"/>
        <v>#N/A</v>
      </c>
      <c r="L246" s="4" t="e">
        <f>VLOOKUP(A246,규격서!$A$4:$E$121,12,0)</f>
        <v>#N/A</v>
      </c>
      <c r="M246" s="9" t="e">
        <f t="shared" si="29"/>
        <v>#N/A</v>
      </c>
      <c r="N246" s="23"/>
      <c r="O246" s="23"/>
      <c r="P246" s="23"/>
      <c r="Q246" s="23"/>
      <c r="R246" s="23">
        <v>5</v>
      </c>
      <c r="S246" s="23"/>
      <c r="T246" s="23"/>
      <c r="U246" s="24" t="s">
        <v>525</v>
      </c>
      <c r="V246" s="39" t="s">
        <v>524</v>
      </c>
    </row>
    <row r="247" spans="1:22" s="11" customFormat="1" ht="21.95" customHeight="1" x14ac:dyDescent="0.3">
      <c r="A247" s="35">
        <v>181</v>
      </c>
      <c r="B247" s="6" t="s">
        <v>329</v>
      </c>
      <c r="C247" s="7" t="s">
        <v>333</v>
      </c>
      <c r="D247" s="5" t="s">
        <v>19</v>
      </c>
      <c r="E247" s="5">
        <f t="shared" si="25"/>
        <v>5</v>
      </c>
      <c r="F247" s="9" t="e">
        <f>VLOOKUP(A247,규격서!$A$4:$E$121,6,0)</f>
        <v>#N/A</v>
      </c>
      <c r="G247" s="10" t="e">
        <f t="shared" si="26"/>
        <v>#N/A</v>
      </c>
      <c r="H247" s="4" t="e">
        <f>VLOOKUP(A247,규격서!$A$4:$E$121,8,0)</f>
        <v>#N/A</v>
      </c>
      <c r="I247" s="9" t="e">
        <f t="shared" si="27"/>
        <v>#N/A</v>
      </c>
      <c r="J247" s="4" t="e">
        <f>VLOOKUP(A247,규격서!$A$4:$E$121,10,0)</f>
        <v>#N/A</v>
      </c>
      <c r="K247" s="9" t="e">
        <f t="shared" si="28"/>
        <v>#N/A</v>
      </c>
      <c r="L247" s="4" t="e">
        <f>VLOOKUP(A247,규격서!$A$4:$E$121,12,0)</f>
        <v>#N/A</v>
      </c>
      <c r="M247" s="9" t="e">
        <f t="shared" si="29"/>
        <v>#N/A</v>
      </c>
      <c r="N247" s="23"/>
      <c r="O247" s="23">
        <v>5</v>
      </c>
      <c r="P247" s="23"/>
      <c r="Q247" s="23"/>
      <c r="R247" s="23"/>
      <c r="S247" s="23"/>
      <c r="T247" s="23"/>
      <c r="U247" s="24" t="s">
        <v>526</v>
      </c>
      <c r="V247" s="39" t="s">
        <v>537</v>
      </c>
    </row>
    <row r="248" spans="1:22" s="11" customFormat="1" ht="21.95" customHeight="1" x14ac:dyDescent="0.3">
      <c r="A248" s="35">
        <v>182</v>
      </c>
      <c r="B248" s="6" t="s">
        <v>334</v>
      </c>
      <c r="C248" s="7" t="s">
        <v>335</v>
      </c>
      <c r="D248" s="5" t="s">
        <v>19</v>
      </c>
      <c r="E248" s="5">
        <f t="shared" si="25"/>
        <v>5</v>
      </c>
      <c r="F248" s="9" t="e">
        <f>VLOOKUP(A248,규격서!$A$4:$E$121,6,0)</f>
        <v>#N/A</v>
      </c>
      <c r="G248" s="10" t="e">
        <f t="shared" si="26"/>
        <v>#N/A</v>
      </c>
      <c r="H248" s="4" t="e">
        <f>VLOOKUP(A248,규격서!$A$4:$E$121,8,0)</f>
        <v>#N/A</v>
      </c>
      <c r="I248" s="9" t="e">
        <f t="shared" si="27"/>
        <v>#N/A</v>
      </c>
      <c r="J248" s="4" t="e">
        <f>VLOOKUP(A248,규격서!$A$4:$E$121,10,0)</f>
        <v>#N/A</v>
      </c>
      <c r="K248" s="9" t="e">
        <f t="shared" si="28"/>
        <v>#N/A</v>
      </c>
      <c r="L248" s="4" t="e">
        <f>VLOOKUP(A248,규격서!$A$4:$E$121,12,0)</f>
        <v>#N/A</v>
      </c>
      <c r="M248" s="9" t="e">
        <f t="shared" si="29"/>
        <v>#N/A</v>
      </c>
      <c r="N248" s="23"/>
      <c r="O248" s="23"/>
      <c r="P248" s="23"/>
      <c r="Q248" s="23"/>
      <c r="R248" s="23"/>
      <c r="S248" s="23"/>
      <c r="T248" s="23">
        <v>5</v>
      </c>
      <c r="U248" s="24" t="s">
        <v>542</v>
      </c>
      <c r="V248" s="39" t="s">
        <v>524</v>
      </c>
    </row>
    <row r="249" spans="1:22" s="11" customFormat="1" ht="21.95" customHeight="1" x14ac:dyDescent="0.3">
      <c r="A249" s="35">
        <v>183</v>
      </c>
      <c r="B249" s="6" t="s">
        <v>336</v>
      </c>
      <c r="C249" s="7" t="s">
        <v>337</v>
      </c>
      <c r="D249" s="5" t="s">
        <v>19</v>
      </c>
      <c r="E249" s="5">
        <f t="shared" si="25"/>
        <v>20</v>
      </c>
      <c r="F249" s="9" t="e">
        <f>VLOOKUP(A249,규격서!$A$4:$E$121,6,0)</f>
        <v>#N/A</v>
      </c>
      <c r="G249" s="10" t="e">
        <f t="shared" si="26"/>
        <v>#N/A</v>
      </c>
      <c r="H249" s="4" t="e">
        <f>VLOOKUP(A249,규격서!$A$4:$E$121,8,0)</f>
        <v>#N/A</v>
      </c>
      <c r="I249" s="9" t="e">
        <f t="shared" si="27"/>
        <v>#N/A</v>
      </c>
      <c r="J249" s="4" t="e">
        <f>VLOOKUP(A249,규격서!$A$4:$E$121,10,0)</f>
        <v>#N/A</v>
      </c>
      <c r="K249" s="9" t="e">
        <f t="shared" si="28"/>
        <v>#N/A</v>
      </c>
      <c r="L249" s="4" t="e">
        <f>VLOOKUP(A249,규격서!$A$4:$E$121,12,0)</f>
        <v>#N/A</v>
      </c>
      <c r="M249" s="9" t="e">
        <f t="shared" si="29"/>
        <v>#N/A</v>
      </c>
      <c r="N249" s="23"/>
      <c r="O249" s="23"/>
      <c r="P249" s="23"/>
      <c r="Q249" s="23"/>
      <c r="R249" s="23"/>
      <c r="S249" s="23"/>
      <c r="T249" s="23">
        <v>20</v>
      </c>
      <c r="U249" s="24" t="s">
        <v>523</v>
      </c>
      <c r="V249" s="39" t="s">
        <v>524</v>
      </c>
    </row>
    <row r="250" spans="1:22" s="11" customFormat="1" ht="21.95" customHeight="1" x14ac:dyDescent="0.3">
      <c r="A250" s="36">
        <f>A249</f>
        <v>183</v>
      </c>
      <c r="B250" s="6" t="s">
        <v>336</v>
      </c>
      <c r="C250" s="7" t="s">
        <v>337</v>
      </c>
      <c r="D250" s="5" t="s">
        <v>19</v>
      </c>
      <c r="E250" s="5">
        <f t="shared" si="25"/>
        <v>30</v>
      </c>
      <c r="F250" s="9" t="e">
        <f>VLOOKUP(A250,규격서!$A$4:$E$121,6,0)</f>
        <v>#N/A</v>
      </c>
      <c r="G250" s="10" t="e">
        <f t="shared" si="26"/>
        <v>#N/A</v>
      </c>
      <c r="H250" s="4" t="e">
        <f>VLOOKUP(A250,규격서!$A$4:$E$121,8,0)</f>
        <v>#N/A</v>
      </c>
      <c r="I250" s="9" t="e">
        <f t="shared" si="27"/>
        <v>#N/A</v>
      </c>
      <c r="J250" s="4" t="e">
        <f>VLOOKUP(A250,규격서!$A$4:$E$121,10,0)</f>
        <v>#N/A</v>
      </c>
      <c r="K250" s="9" t="e">
        <f t="shared" si="28"/>
        <v>#N/A</v>
      </c>
      <c r="L250" s="4" t="e">
        <f>VLOOKUP(A250,규격서!$A$4:$E$121,12,0)</f>
        <v>#N/A</v>
      </c>
      <c r="M250" s="9" t="e">
        <f t="shared" si="29"/>
        <v>#N/A</v>
      </c>
      <c r="N250" s="23"/>
      <c r="O250" s="23"/>
      <c r="P250" s="23"/>
      <c r="Q250" s="23"/>
      <c r="R250" s="23"/>
      <c r="S250" s="23"/>
      <c r="T250" s="23">
        <v>30</v>
      </c>
      <c r="U250" s="24" t="s">
        <v>542</v>
      </c>
      <c r="V250" s="39" t="s">
        <v>524</v>
      </c>
    </row>
    <row r="251" spans="1:22" s="11" customFormat="1" ht="21.95" customHeight="1" x14ac:dyDescent="0.3">
      <c r="A251" s="35">
        <v>184</v>
      </c>
      <c r="B251" s="6" t="s">
        <v>336</v>
      </c>
      <c r="C251" s="7" t="s">
        <v>571</v>
      </c>
      <c r="D251" s="5" t="s">
        <v>51</v>
      </c>
      <c r="E251" s="5">
        <f t="shared" si="25"/>
        <v>1</v>
      </c>
      <c r="F251" s="9" t="e">
        <f>VLOOKUP(A251,규격서!$A$4:$E$121,6,0)</f>
        <v>#N/A</v>
      </c>
      <c r="G251" s="10" t="e">
        <f t="shared" si="26"/>
        <v>#N/A</v>
      </c>
      <c r="H251" s="4" t="e">
        <f>VLOOKUP(A251,규격서!$A$4:$E$121,8,0)</f>
        <v>#N/A</v>
      </c>
      <c r="I251" s="9" t="e">
        <f t="shared" si="27"/>
        <v>#N/A</v>
      </c>
      <c r="J251" s="4" t="e">
        <f>VLOOKUP(A251,규격서!$A$4:$E$121,10,0)</f>
        <v>#N/A</v>
      </c>
      <c r="K251" s="9" t="e">
        <f t="shared" si="28"/>
        <v>#N/A</v>
      </c>
      <c r="L251" s="4" t="e">
        <f>VLOOKUP(A251,규격서!$A$4:$E$121,12,0)</f>
        <v>#N/A</v>
      </c>
      <c r="M251" s="9" t="e">
        <f t="shared" si="29"/>
        <v>#N/A</v>
      </c>
      <c r="N251" s="23"/>
      <c r="O251" s="23"/>
      <c r="P251" s="23"/>
      <c r="Q251" s="23"/>
      <c r="R251" s="23">
        <v>1</v>
      </c>
      <c r="S251" s="23"/>
      <c r="T251" s="23"/>
      <c r="U251" s="24" t="s">
        <v>525</v>
      </c>
      <c r="V251" s="39" t="s">
        <v>524</v>
      </c>
    </row>
    <row r="252" spans="1:22" s="11" customFormat="1" ht="21.95" customHeight="1" x14ac:dyDescent="0.3">
      <c r="A252" s="35">
        <v>185</v>
      </c>
      <c r="B252" s="6" t="s">
        <v>338</v>
      </c>
      <c r="C252" s="7" t="s">
        <v>339</v>
      </c>
      <c r="D252" s="5" t="s">
        <v>51</v>
      </c>
      <c r="E252" s="5">
        <f t="shared" si="25"/>
        <v>2</v>
      </c>
      <c r="F252" s="9" t="e">
        <f>VLOOKUP(A252,규격서!$A$4:$E$121,6,0)</f>
        <v>#N/A</v>
      </c>
      <c r="G252" s="10" t="e">
        <f t="shared" si="26"/>
        <v>#N/A</v>
      </c>
      <c r="H252" s="4" t="e">
        <f>VLOOKUP(A252,규격서!$A$4:$E$121,8,0)</f>
        <v>#N/A</v>
      </c>
      <c r="I252" s="9" t="e">
        <f t="shared" si="27"/>
        <v>#N/A</v>
      </c>
      <c r="J252" s="4" t="e">
        <f>VLOOKUP(A252,규격서!$A$4:$E$121,10,0)</f>
        <v>#N/A</v>
      </c>
      <c r="K252" s="9" t="e">
        <f t="shared" si="28"/>
        <v>#N/A</v>
      </c>
      <c r="L252" s="4" t="e">
        <f>VLOOKUP(A252,규격서!$A$4:$E$121,12,0)</f>
        <v>#N/A</v>
      </c>
      <c r="M252" s="9" t="e">
        <f t="shared" si="29"/>
        <v>#N/A</v>
      </c>
      <c r="N252" s="23"/>
      <c r="O252" s="23"/>
      <c r="P252" s="23"/>
      <c r="Q252" s="23"/>
      <c r="R252" s="23"/>
      <c r="S252" s="23"/>
      <c r="T252" s="23">
        <v>2</v>
      </c>
      <c r="U252" s="24" t="s">
        <v>525</v>
      </c>
      <c r="V252" s="39" t="s">
        <v>524</v>
      </c>
    </row>
    <row r="253" spans="1:22" s="11" customFormat="1" ht="21.95" customHeight="1" x14ac:dyDescent="0.3">
      <c r="A253" s="35">
        <v>186</v>
      </c>
      <c r="B253" s="6" t="s">
        <v>338</v>
      </c>
      <c r="C253" s="7" t="s">
        <v>572</v>
      </c>
      <c r="D253" s="5" t="s">
        <v>51</v>
      </c>
      <c r="E253" s="5">
        <f t="shared" si="25"/>
        <v>2</v>
      </c>
      <c r="F253" s="9" t="e">
        <f>VLOOKUP(A253,규격서!$A$4:$E$121,6,0)</f>
        <v>#N/A</v>
      </c>
      <c r="G253" s="10" t="e">
        <f t="shared" si="26"/>
        <v>#N/A</v>
      </c>
      <c r="H253" s="4" t="e">
        <f>VLOOKUP(A253,규격서!$A$4:$E$121,8,0)</f>
        <v>#N/A</v>
      </c>
      <c r="I253" s="9" t="e">
        <f t="shared" si="27"/>
        <v>#N/A</v>
      </c>
      <c r="J253" s="4" t="e">
        <f>VLOOKUP(A253,규격서!$A$4:$E$121,10,0)</f>
        <v>#N/A</v>
      </c>
      <c r="K253" s="9" t="e">
        <f t="shared" si="28"/>
        <v>#N/A</v>
      </c>
      <c r="L253" s="4" t="e">
        <f>VLOOKUP(A253,규격서!$A$4:$E$121,12,0)</f>
        <v>#N/A</v>
      </c>
      <c r="M253" s="9" t="e">
        <f t="shared" si="29"/>
        <v>#N/A</v>
      </c>
      <c r="N253" s="23"/>
      <c r="O253" s="23">
        <v>2</v>
      </c>
      <c r="P253" s="23"/>
      <c r="Q253" s="23"/>
      <c r="R253" s="23"/>
      <c r="S253" s="23"/>
      <c r="T253" s="23"/>
      <c r="U253" s="24" t="s">
        <v>526</v>
      </c>
      <c r="V253" s="39" t="s">
        <v>537</v>
      </c>
    </row>
    <row r="254" spans="1:22" s="11" customFormat="1" ht="21.95" customHeight="1" x14ac:dyDescent="0.3">
      <c r="A254" s="35">
        <v>187</v>
      </c>
      <c r="B254" s="6" t="s">
        <v>338</v>
      </c>
      <c r="C254" s="7" t="s">
        <v>573</v>
      </c>
      <c r="D254" s="5" t="s">
        <v>51</v>
      </c>
      <c r="E254" s="5">
        <f t="shared" si="25"/>
        <v>1</v>
      </c>
      <c r="F254" s="9" t="e">
        <f>VLOOKUP(A254,규격서!$A$4:$E$121,6,0)</f>
        <v>#N/A</v>
      </c>
      <c r="G254" s="10" t="e">
        <f t="shared" si="26"/>
        <v>#N/A</v>
      </c>
      <c r="H254" s="4" t="e">
        <f>VLOOKUP(A254,규격서!$A$4:$E$121,8,0)</f>
        <v>#N/A</v>
      </c>
      <c r="I254" s="9" t="e">
        <f t="shared" si="27"/>
        <v>#N/A</v>
      </c>
      <c r="J254" s="4" t="e">
        <f>VLOOKUP(A254,규격서!$A$4:$E$121,10,0)</f>
        <v>#N/A</v>
      </c>
      <c r="K254" s="9" t="e">
        <f t="shared" si="28"/>
        <v>#N/A</v>
      </c>
      <c r="L254" s="4" t="e">
        <f>VLOOKUP(A254,규격서!$A$4:$E$121,12,0)</f>
        <v>#N/A</v>
      </c>
      <c r="M254" s="9" t="e">
        <f t="shared" si="29"/>
        <v>#N/A</v>
      </c>
      <c r="N254" s="23"/>
      <c r="O254" s="23">
        <v>1</v>
      </c>
      <c r="P254" s="23"/>
      <c r="Q254" s="23"/>
      <c r="R254" s="23"/>
      <c r="S254" s="23"/>
      <c r="T254" s="23"/>
      <c r="U254" s="24" t="s">
        <v>526</v>
      </c>
      <c r="V254" s="39" t="s">
        <v>537</v>
      </c>
    </row>
    <row r="255" spans="1:22" s="11" customFormat="1" ht="21.95" customHeight="1" x14ac:dyDescent="0.3">
      <c r="A255" s="35">
        <v>188</v>
      </c>
      <c r="B255" s="6" t="s">
        <v>340</v>
      </c>
      <c r="C255" s="7" t="s">
        <v>341</v>
      </c>
      <c r="D255" s="5" t="s">
        <v>51</v>
      </c>
      <c r="E255" s="5">
        <f t="shared" si="25"/>
        <v>5</v>
      </c>
      <c r="F255" s="9" t="e">
        <f>VLOOKUP(A255,규격서!$A$4:$E$121,6,0)</f>
        <v>#N/A</v>
      </c>
      <c r="G255" s="10" t="e">
        <f t="shared" si="26"/>
        <v>#N/A</v>
      </c>
      <c r="H255" s="4" t="e">
        <f>VLOOKUP(A255,규격서!$A$4:$E$121,8,0)</f>
        <v>#N/A</v>
      </c>
      <c r="I255" s="9" t="e">
        <f t="shared" si="27"/>
        <v>#N/A</v>
      </c>
      <c r="J255" s="4" t="e">
        <f>VLOOKUP(A255,규격서!$A$4:$E$121,10,0)</f>
        <v>#N/A</v>
      </c>
      <c r="K255" s="9" t="e">
        <f t="shared" si="28"/>
        <v>#N/A</v>
      </c>
      <c r="L255" s="4" t="e">
        <f>VLOOKUP(A255,규격서!$A$4:$E$121,12,0)</f>
        <v>#N/A</v>
      </c>
      <c r="M255" s="9" t="e">
        <f t="shared" si="29"/>
        <v>#N/A</v>
      </c>
      <c r="N255" s="23"/>
      <c r="O255" s="23"/>
      <c r="P255" s="23"/>
      <c r="Q255" s="23">
        <v>5</v>
      </c>
      <c r="R255" s="23"/>
      <c r="S255" s="23"/>
      <c r="T255" s="23"/>
      <c r="U255" s="24" t="s">
        <v>523</v>
      </c>
      <c r="V255" s="39" t="s">
        <v>524</v>
      </c>
    </row>
    <row r="256" spans="1:22" s="11" customFormat="1" ht="21.95" customHeight="1" x14ac:dyDescent="0.3">
      <c r="A256" s="35">
        <v>189</v>
      </c>
      <c r="B256" s="26" t="s">
        <v>342</v>
      </c>
      <c r="C256" s="27" t="s">
        <v>343</v>
      </c>
      <c r="D256" s="25" t="s">
        <v>51</v>
      </c>
      <c r="E256" s="5">
        <f t="shared" si="25"/>
        <v>3</v>
      </c>
      <c r="F256" s="9" t="e">
        <f>VLOOKUP(A256,규격서!$A$4:$E$121,6,0)</f>
        <v>#N/A</v>
      </c>
      <c r="G256" s="10" t="e">
        <f t="shared" si="26"/>
        <v>#N/A</v>
      </c>
      <c r="H256" s="4" t="e">
        <f>VLOOKUP(A256,규격서!$A$4:$E$121,8,0)</f>
        <v>#N/A</v>
      </c>
      <c r="I256" s="9" t="e">
        <f t="shared" si="27"/>
        <v>#N/A</v>
      </c>
      <c r="J256" s="4" t="e">
        <f>VLOOKUP(A256,규격서!$A$4:$E$121,10,0)</f>
        <v>#N/A</v>
      </c>
      <c r="K256" s="9" t="e">
        <f t="shared" si="28"/>
        <v>#N/A</v>
      </c>
      <c r="L256" s="4" t="e">
        <f>VLOOKUP(A256,규격서!$A$4:$E$121,12,0)</f>
        <v>#N/A</v>
      </c>
      <c r="M256" s="9" t="e">
        <f t="shared" si="29"/>
        <v>#N/A</v>
      </c>
      <c r="N256" s="23"/>
      <c r="O256" s="23"/>
      <c r="P256" s="23"/>
      <c r="Q256" s="23"/>
      <c r="R256" s="23">
        <v>3</v>
      </c>
      <c r="S256" s="23"/>
      <c r="T256" s="23"/>
      <c r="U256" s="24" t="s">
        <v>525</v>
      </c>
      <c r="V256" s="39" t="s">
        <v>524</v>
      </c>
    </row>
    <row r="257" spans="1:22" s="11" customFormat="1" ht="21.95" customHeight="1" x14ac:dyDescent="0.3">
      <c r="A257" s="35">
        <v>190</v>
      </c>
      <c r="B257" s="26" t="s">
        <v>344</v>
      </c>
      <c r="C257" s="27" t="s">
        <v>345</v>
      </c>
      <c r="D257" s="25" t="s">
        <v>346</v>
      </c>
      <c r="E257" s="5">
        <f t="shared" si="25"/>
        <v>5</v>
      </c>
      <c r="F257" s="9" t="e">
        <f>VLOOKUP(A257,규격서!$A$4:$E$121,6,0)</f>
        <v>#N/A</v>
      </c>
      <c r="G257" s="10" t="e">
        <f t="shared" si="26"/>
        <v>#N/A</v>
      </c>
      <c r="H257" s="4" t="e">
        <f>VLOOKUP(A257,규격서!$A$4:$E$121,8,0)</f>
        <v>#N/A</v>
      </c>
      <c r="I257" s="9" t="e">
        <f t="shared" si="27"/>
        <v>#N/A</v>
      </c>
      <c r="J257" s="4" t="e">
        <f>VLOOKUP(A257,규격서!$A$4:$E$121,10,0)</f>
        <v>#N/A</v>
      </c>
      <c r="K257" s="9" t="e">
        <f t="shared" si="28"/>
        <v>#N/A</v>
      </c>
      <c r="L257" s="4" t="e">
        <f>VLOOKUP(A257,규격서!$A$4:$E$121,12,0)</f>
        <v>#N/A</v>
      </c>
      <c r="M257" s="9" t="e">
        <f t="shared" si="29"/>
        <v>#N/A</v>
      </c>
      <c r="N257" s="23"/>
      <c r="O257" s="23"/>
      <c r="P257" s="23"/>
      <c r="Q257" s="23"/>
      <c r="R257" s="23">
        <v>5</v>
      </c>
      <c r="S257" s="23"/>
      <c r="T257" s="23"/>
      <c r="U257" s="24" t="s">
        <v>525</v>
      </c>
      <c r="V257" s="39" t="s">
        <v>524</v>
      </c>
    </row>
    <row r="258" spans="1:22" s="11" customFormat="1" ht="21.95" customHeight="1" x14ac:dyDescent="0.3">
      <c r="A258" s="35">
        <v>191</v>
      </c>
      <c r="B258" s="26" t="s">
        <v>347</v>
      </c>
      <c r="C258" s="27" t="s">
        <v>348</v>
      </c>
      <c r="D258" s="25" t="s">
        <v>51</v>
      </c>
      <c r="E258" s="5">
        <f t="shared" si="25"/>
        <v>2</v>
      </c>
      <c r="F258" s="9" t="e">
        <f>VLOOKUP(A258,규격서!$A$4:$E$121,6,0)</f>
        <v>#N/A</v>
      </c>
      <c r="G258" s="10" t="e">
        <f t="shared" si="26"/>
        <v>#N/A</v>
      </c>
      <c r="H258" s="4" t="e">
        <f>VLOOKUP(A258,규격서!$A$4:$E$121,8,0)</f>
        <v>#N/A</v>
      </c>
      <c r="I258" s="9" t="e">
        <f t="shared" si="27"/>
        <v>#N/A</v>
      </c>
      <c r="J258" s="4" t="e">
        <f>VLOOKUP(A258,규격서!$A$4:$E$121,10,0)</f>
        <v>#N/A</v>
      </c>
      <c r="K258" s="9" t="e">
        <f t="shared" si="28"/>
        <v>#N/A</v>
      </c>
      <c r="L258" s="4" t="e">
        <f>VLOOKUP(A258,규격서!$A$4:$E$121,12,0)</f>
        <v>#N/A</v>
      </c>
      <c r="M258" s="9" t="e">
        <f t="shared" si="29"/>
        <v>#N/A</v>
      </c>
      <c r="N258" s="23"/>
      <c r="O258" s="23"/>
      <c r="P258" s="23"/>
      <c r="Q258" s="23">
        <v>2</v>
      </c>
      <c r="R258" s="23"/>
      <c r="S258" s="23"/>
      <c r="T258" s="23"/>
      <c r="U258" s="24" t="s">
        <v>523</v>
      </c>
      <c r="V258" s="39" t="s">
        <v>524</v>
      </c>
    </row>
    <row r="259" spans="1:22" s="11" customFormat="1" ht="21.95" customHeight="1" x14ac:dyDescent="0.3">
      <c r="A259" s="35">
        <v>192</v>
      </c>
      <c r="B259" s="26" t="s">
        <v>349</v>
      </c>
      <c r="C259" s="27" t="s">
        <v>350</v>
      </c>
      <c r="D259" s="25" t="s">
        <v>51</v>
      </c>
      <c r="E259" s="5">
        <f t="shared" ref="E259:E322" si="34">SUM(N259:T259)</f>
        <v>3</v>
      </c>
      <c r="F259" s="9" t="e">
        <f>VLOOKUP(A259,규격서!$A$4:$E$121,6,0)</f>
        <v>#N/A</v>
      </c>
      <c r="G259" s="10" t="e">
        <f t="shared" ref="G259:G322" si="35">E259*F259</f>
        <v>#N/A</v>
      </c>
      <c r="H259" s="4" t="e">
        <f>VLOOKUP(A259,규격서!$A$4:$E$121,8,0)</f>
        <v>#N/A</v>
      </c>
      <c r="I259" s="9" t="e">
        <f t="shared" ref="I259:I322" si="36">E259*H259</f>
        <v>#N/A</v>
      </c>
      <c r="J259" s="4" t="e">
        <f>VLOOKUP(A259,규격서!$A$4:$E$121,10,0)</f>
        <v>#N/A</v>
      </c>
      <c r="K259" s="9" t="e">
        <f t="shared" ref="K259:K322" si="37">J259*E259</f>
        <v>#N/A</v>
      </c>
      <c r="L259" s="4" t="e">
        <f>VLOOKUP(A259,규격서!$A$4:$E$121,12,0)</f>
        <v>#N/A</v>
      </c>
      <c r="M259" s="9" t="e">
        <f t="shared" ref="M259:M322" si="38">E259*L259</f>
        <v>#N/A</v>
      </c>
      <c r="N259" s="23"/>
      <c r="O259" s="23"/>
      <c r="P259" s="23"/>
      <c r="Q259" s="23">
        <v>3</v>
      </c>
      <c r="R259" s="23"/>
      <c r="S259" s="23"/>
      <c r="T259" s="23"/>
      <c r="U259" s="24" t="s">
        <v>523</v>
      </c>
      <c r="V259" s="39" t="s">
        <v>524</v>
      </c>
    </row>
    <row r="260" spans="1:22" s="11" customFormat="1" ht="21.95" customHeight="1" x14ac:dyDescent="0.3">
      <c r="A260" s="35">
        <v>193</v>
      </c>
      <c r="B260" s="26" t="s">
        <v>351</v>
      </c>
      <c r="C260" s="27" t="s">
        <v>352</v>
      </c>
      <c r="D260" s="25" t="s">
        <v>51</v>
      </c>
      <c r="E260" s="5">
        <f t="shared" si="34"/>
        <v>5</v>
      </c>
      <c r="F260" s="9" t="e">
        <f>VLOOKUP(A260,규격서!$A$4:$E$121,6,0)</f>
        <v>#N/A</v>
      </c>
      <c r="G260" s="10" t="e">
        <f t="shared" si="35"/>
        <v>#N/A</v>
      </c>
      <c r="H260" s="4" t="e">
        <f>VLOOKUP(A260,규격서!$A$4:$E$121,8,0)</f>
        <v>#N/A</v>
      </c>
      <c r="I260" s="9" t="e">
        <f t="shared" si="36"/>
        <v>#N/A</v>
      </c>
      <c r="J260" s="4" t="e">
        <f>VLOOKUP(A260,규격서!$A$4:$E$121,10,0)</f>
        <v>#N/A</v>
      </c>
      <c r="K260" s="9" t="e">
        <f t="shared" si="37"/>
        <v>#N/A</v>
      </c>
      <c r="L260" s="4" t="e">
        <f>VLOOKUP(A260,규격서!$A$4:$E$121,12,0)</f>
        <v>#N/A</v>
      </c>
      <c r="M260" s="9" t="e">
        <f t="shared" si="38"/>
        <v>#N/A</v>
      </c>
      <c r="N260" s="23"/>
      <c r="O260" s="23"/>
      <c r="P260" s="23"/>
      <c r="Q260" s="23">
        <v>5</v>
      </c>
      <c r="R260" s="23"/>
      <c r="S260" s="23"/>
      <c r="T260" s="23"/>
      <c r="U260" s="24" t="s">
        <v>523</v>
      </c>
      <c r="V260" s="39" t="s">
        <v>524</v>
      </c>
    </row>
    <row r="261" spans="1:22" s="11" customFormat="1" ht="21.95" customHeight="1" x14ac:dyDescent="0.3">
      <c r="A261" s="35">
        <v>194</v>
      </c>
      <c r="B261" s="26" t="s">
        <v>347</v>
      </c>
      <c r="C261" s="27" t="s">
        <v>353</v>
      </c>
      <c r="D261" s="25" t="s">
        <v>51</v>
      </c>
      <c r="E261" s="5">
        <f t="shared" si="34"/>
        <v>3</v>
      </c>
      <c r="F261" s="9" t="e">
        <f>VLOOKUP(A261,규격서!$A$4:$E$121,6,0)</f>
        <v>#N/A</v>
      </c>
      <c r="G261" s="10" t="e">
        <f t="shared" si="35"/>
        <v>#N/A</v>
      </c>
      <c r="H261" s="4" t="e">
        <f>VLOOKUP(A261,규격서!$A$4:$E$121,8,0)</f>
        <v>#N/A</v>
      </c>
      <c r="I261" s="9" t="e">
        <f t="shared" si="36"/>
        <v>#N/A</v>
      </c>
      <c r="J261" s="4" t="e">
        <f>VLOOKUP(A261,규격서!$A$4:$E$121,10,0)</f>
        <v>#N/A</v>
      </c>
      <c r="K261" s="9" t="e">
        <f t="shared" si="37"/>
        <v>#N/A</v>
      </c>
      <c r="L261" s="4" t="e">
        <f>VLOOKUP(A261,규격서!$A$4:$E$121,12,0)</f>
        <v>#N/A</v>
      </c>
      <c r="M261" s="9" t="e">
        <f t="shared" si="38"/>
        <v>#N/A</v>
      </c>
      <c r="N261" s="23"/>
      <c r="O261" s="23"/>
      <c r="P261" s="23"/>
      <c r="Q261" s="23">
        <v>3</v>
      </c>
      <c r="R261" s="23"/>
      <c r="S261" s="23"/>
      <c r="T261" s="23"/>
      <c r="U261" s="24" t="s">
        <v>523</v>
      </c>
      <c r="V261" s="39" t="s">
        <v>524</v>
      </c>
    </row>
    <row r="262" spans="1:22" s="11" customFormat="1" ht="21.95" customHeight="1" x14ac:dyDescent="0.3">
      <c r="A262" s="35">
        <v>195</v>
      </c>
      <c r="B262" s="26" t="s">
        <v>354</v>
      </c>
      <c r="C262" s="27" t="s">
        <v>355</v>
      </c>
      <c r="D262" s="25" t="s">
        <v>51</v>
      </c>
      <c r="E262" s="5">
        <f t="shared" si="34"/>
        <v>5</v>
      </c>
      <c r="F262" s="9" t="e">
        <f>VLOOKUP(A262,규격서!$A$4:$E$121,6,0)</f>
        <v>#N/A</v>
      </c>
      <c r="G262" s="10" t="e">
        <f t="shared" si="35"/>
        <v>#N/A</v>
      </c>
      <c r="H262" s="4" t="e">
        <f>VLOOKUP(A262,규격서!$A$4:$E$121,8,0)</f>
        <v>#N/A</v>
      </c>
      <c r="I262" s="9" t="e">
        <f t="shared" si="36"/>
        <v>#N/A</v>
      </c>
      <c r="J262" s="4" t="e">
        <f>VLOOKUP(A262,규격서!$A$4:$E$121,10,0)</f>
        <v>#N/A</v>
      </c>
      <c r="K262" s="9" t="e">
        <f t="shared" si="37"/>
        <v>#N/A</v>
      </c>
      <c r="L262" s="4" t="e">
        <f>VLOOKUP(A262,규격서!$A$4:$E$121,12,0)</f>
        <v>#N/A</v>
      </c>
      <c r="M262" s="9" t="e">
        <f t="shared" si="38"/>
        <v>#N/A</v>
      </c>
      <c r="N262" s="23"/>
      <c r="O262" s="23"/>
      <c r="P262" s="23"/>
      <c r="Q262" s="23">
        <v>5</v>
      </c>
      <c r="R262" s="23"/>
      <c r="S262" s="23"/>
      <c r="T262" s="23"/>
      <c r="U262" s="24" t="s">
        <v>523</v>
      </c>
      <c r="V262" s="39" t="s">
        <v>524</v>
      </c>
    </row>
    <row r="263" spans="1:22" s="11" customFormat="1" ht="21.95" customHeight="1" x14ac:dyDescent="0.3">
      <c r="A263" s="35">
        <v>196</v>
      </c>
      <c r="B263" s="26" t="s">
        <v>356</v>
      </c>
      <c r="C263" s="27" t="s">
        <v>348</v>
      </c>
      <c r="D263" s="25" t="s">
        <v>51</v>
      </c>
      <c r="E263" s="5">
        <f t="shared" si="34"/>
        <v>1</v>
      </c>
      <c r="F263" s="9" t="e">
        <f>VLOOKUP(A263,규격서!$A$4:$E$121,6,0)</f>
        <v>#N/A</v>
      </c>
      <c r="G263" s="10" t="e">
        <f t="shared" si="35"/>
        <v>#N/A</v>
      </c>
      <c r="H263" s="4" t="e">
        <f>VLOOKUP(A263,규격서!$A$4:$E$121,8,0)</f>
        <v>#N/A</v>
      </c>
      <c r="I263" s="9" t="e">
        <f t="shared" si="36"/>
        <v>#N/A</v>
      </c>
      <c r="J263" s="4" t="e">
        <f>VLOOKUP(A263,규격서!$A$4:$E$121,10,0)</f>
        <v>#N/A</v>
      </c>
      <c r="K263" s="9" t="e">
        <f t="shared" si="37"/>
        <v>#N/A</v>
      </c>
      <c r="L263" s="4" t="e">
        <f>VLOOKUP(A263,규격서!$A$4:$E$121,12,0)</f>
        <v>#N/A</v>
      </c>
      <c r="M263" s="9" t="e">
        <f t="shared" si="38"/>
        <v>#N/A</v>
      </c>
      <c r="N263" s="23"/>
      <c r="O263" s="23"/>
      <c r="P263" s="23"/>
      <c r="Q263" s="23">
        <v>1</v>
      </c>
      <c r="R263" s="23"/>
      <c r="S263" s="23"/>
      <c r="T263" s="23"/>
      <c r="U263" s="24" t="s">
        <v>523</v>
      </c>
      <c r="V263" s="39" t="s">
        <v>532</v>
      </c>
    </row>
    <row r="264" spans="1:22" s="11" customFormat="1" ht="21.95" customHeight="1" x14ac:dyDescent="0.3">
      <c r="A264" s="35">
        <v>197</v>
      </c>
      <c r="B264" s="26" t="s">
        <v>357</v>
      </c>
      <c r="C264" s="27" t="s">
        <v>358</v>
      </c>
      <c r="D264" s="25" t="s">
        <v>51</v>
      </c>
      <c r="E264" s="5">
        <f t="shared" si="34"/>
        <v>10</v>
      </c>
      <c r="F264" s="9" t="e">
        <f>VLOOKUP(A264,규격서!$A$4:$E$121,6,0)</f>
        <v>#N/A</v>
      </c>
      <c r="G264" s="10" t="e">
        <f t="shared" si="35"/>
        <v>#N/A</v>
      </c>
      <c r="H264" s="4" t="e">
        <f>VLOOKUP(A264,규격서!$A$4:$E$121,8,0)</f>
        <v>#N/A</v>
      </c>
      <c r="I264" s="9" t="e">
        <f t="shared" si="36"/>
        <v>#N/A</v>
      </c>
      <c r="J264" s="4" t="e">
        <f>VLOOKUP(A264,규격서!$A$4:$E$121,10,0)</f>
        <v>#N/A</v>
      </c>
      <c r="K264" s="9" t="e">
        <f t="shared" si="37"/>
        <v>#N/A</v>
      </c>
      <c r="L264" s="4" t="e">
        <f>VLOOKUP(A264,규격서!$A$4:$E$121,12,0)</f>
        <v>#N/A</v>
      </c>
      <c r="M264" s="9" t="e">
        <f t="shared" si="38"/>
        <v>#N/A</v>
      </c>
      <c r="N264" s="23"/>
      <c r="O264" s="23"/>
      <c r="P264" s="23"/>
      <c r="Q264" s="23">
        <v>10</v>
      </c>
      <c r="R264" s="23"/>
      <c r="S264" s="23"/>
      <c r="T264" s="23"/>
      <c r="U264" s="24" t="s">
        <v>523</v>
      </c>
      <c r="V264" s="39" t="s">
        <v>524</v>
      </c>
    </row>
    <row r="265" spans="1:22" s="11" customFormat="1" ht="21.95" customHeight="1" x14ac:dyDescent="0.3">
      <c r="A265" s="35">
        <v>198</v>
      </c>
      <c r="B265" s="26" t="s">
        <v>359</v>
      </c>
      <c r="C265" s="27" t="s">
        <v>360</v>
      </c>
      <c r="D265" s="25" t="s">
        <v>19</v>
      </c>
      <c r="E265" s="5">
        <f t="shared" si="34"/>
        <v>4</v>
      </c>
      <c r="F265" s="9" t="e">
        <f>VLOOKUP(A265,규격서!$A$4:$E$121,6,0)</f>
        <v>#N/A</v>
      </c>
      <c r="G265" s="10" t="e">
        <f t="shared" si="35"/>
        <v>#N/A</v>
      </c>
      <c r="H265" s="4" t="e">
        <f>VLOOKUP(A265,규격서!$A$4:$E$121,8,0)</f>
        <v>#N/A</v>
      </c>
      <c r="I265" s="9" t="e">
        <f t="shared" si="36"/>
        <v>#N/A</v>
      </c>
      <c r="J265" s="4" t="e">
        <f>VLOOKUP(A265,규격서!$A$4:$E$121,10,0)</f>
        <v>#N/A</v>
      </c>
      <c r="K265" s="9" t="e">
        <f t="shared" si="37"/>
        <v>#N/A</v>
      </c>
      <c r="L265" s="4" t="e">
        <f>VLOOKUP(A265,규격서!$A$4:$E$121,12,0)</f>
        <v>#N/A</v>
      </c>
      <c r="M265" s="9" t="e">
        <f t="shared" si="38"/>
        <v>#N/A</v>
      </c>
      <c r="N265" s="23"/>
      <c r="O265" s="23"/>
      <c r="P265" s="23"/>
      <c r="Q265" s="23"/>
      <c r="R265" s="23"/>
      <c r="S265" s="23">
        <v>4</v>
      </c>
      <c r="T265" s="23"/>
      <c r="U265" s="24" t="s">
        <v>523</v>
      </c>
      <c r="V265" s="39" t="s">
        <v>524</v>
      </c>
    </row>
    <row r="266" spans="1:22" s="11" customFormat="1" ht="21.95" customHeight="1" x14ac:dyDescent="0.3">
      <c r="A266" s="36">
        <f>A265</f>
        <v>198</v>
      </c>
      <c r="B266" s="6" t="s">
        <v>359</v>
      </c>
      <c r="C266" s="7" t="s">
        <v>360</v>
      </c>
      <c r="D266" s="5" t="s">
        <v>19</v>
      </c>
      <c r="E266" s="5">
        <f t="shared" si="34"/>
        <v>25</v>
      </c>
      <c r="F266" s="9" t="e">
        <f>VLOOKUP(A266,규격서!$A$4:$E$121,6,0)</f>
        <v>#N/A</v>
      </c>
      <c r="G266" s="10" t="e">
        <f t="shared" si="35"/>
        <v>#N/A</v>
      </c>
      <c r="H266" s="4" t="e">
        <f>VLOOKUP(A266,규격서!$A$4:$E$121,8,0)</f>
        <v>#N/A</v>
      </c>
      <c r="I266" s="9" t="e">
        <f t="shared" si="36"/>
        <v>#N/A</v>
      </c>
      <c r="J266" s="4" t="e">
        <f>VLOOKUP(A266,규격서!$A$4:$E$121,10,0)</f>
        <v>#N/A</v>
      </c>
      <c r="K266" s="9" t="e">
        <f t="shared" si="37"/>
        <v>#N/A</v>
      </c>
      <c r="L266" s="4" t="e">
        <f>VLOOKUP(A266,규격서!$A$4:$E$121,12,0)</f>
        <v>#N/A</v>
      </c>
      <c r="M266" s="9" t="e">
        <f t="shared" si="38"/>
        <v>#N/A</v>
      </c>
      <c r="N266" s="23"/>
      <c r="O266" s="23"/>
      <c r="P266" s="23"/>
      <c r="Q266" s="23"/>
      <c r="R266" s="23">
        <v>15</v>
      </c>
      <c r="S266" s="23"/>
      <c r="T266" s="23">
        <v>10</v>
      </c>
      <c r="U266" s="24" t="s">
        <v>525</v>
      </c>
      <c r="V266" s="39" t="s">
        <v>524</v>
      </c>
    </row>
    <row r="267" spans="1:22" s="11" customFormat="1" ht="21.95" customHeight="1" x14ac:dyDescent="0.3">
      <c r="A267" s="35">
        <v>199</v>
      </c>
      <c r="B267" s="6" t="s">
        <v>359</v>
      </c>
      <c r="C267" s="7" t="s">
        <v>361</v>
      </c>
      <c r="D267" s="5" t="s">
        <v>19</v>
      </c>
      <c r="E267" s="5">
        <f t="shared" si="34"/>
        <v>5</v>
      </c>
      <c r="F267" s="9" t="e">
        <f>VLOOKUP(A267,규격서!$A$4:$E$121,6,0)</f>
        <v>#N/A</v>
      </c>
      <c r="G267" s="10" t="e">
        <f t="shared" si="35"/>
        <v>#N/A</v>
      </c>
      <c r="H267" s="4" t="e">
        <f>VLOOKUP(A267,규격서!$A$4:$E$121,8,0)</f>
        <v>#N/A</v>
      </c>
      <c r="I267" s="9" t="e">
        <f t="shared" si="36"/>
        <v>#N/A</v>
      </c>
      <c r="J267" s="4" t="e">
        <f>VLOOKUP(A267,규격서!$A$4:$E$121,10,0)</f>
        <v>#N/A</v>
      </c>
      <c r="K267" s="9" t="e">
        <f t="shared" si="37"/>
        <v>#N/A</v>
      </c>
      <c r="L267" s="4" t="e">
        <f>VLOOKUP(A267,규격서!$A$4:$E$121,12,0)</f>
        <v>#N/A</v>
      </c>
      <c r="M267" s="9" t="e">
        <f t="shared" si="38"/>
        <v>#N/A</v>
      </c>
      <c r="N267" s="23"/>
      <c r="O267" s="23"/>
      <c r="P267" s="23"/>
      <c r="Q267" s="23"/>
      <c r="R267" s="23">
        <v>5</v>
      </c>
      <c r="S267" s="23"/>
      <c r="T267" s="23"/>
      <c r="U267" s="24" t="s">
        <v>525</v>
      </c>
      <c r="V267" s="39" t="s">
        <v>524</v>
      </c>
    </row>
    <row r="268" spans="1:22" s="11" customFormat="1" ht="21.95" customHeight="1" x14ac:dyDescent="0.3">
      <c r="A268" s="35">
        <v>200</v>
      </c>
      <c r="B268" s="6" t="s">
        <v>359</v>
      </c>
      <c r="C268" s="7" t="s">
        <v>362</v>
      </c>
      <c r="D268" s="5" t="s">
        <v>19</v>
      </c>
      <c r="E268" s="5">
        <f t="shared" si="34"/>
        <v>10</v>
      </c>
      <c r="F268" s="9" t="e">
        <f>VLOOKUP(A268,규격서!$A$4:$E$121,6,0)</f>
        <v>#N/A</v>
      </c>
      <c r="G268" s="10" t="e">
        <f t="shared" si="35"/>
        <v>#N/A</v>
      </c>
      <c r="H268" s="4" t="e">
        <f>VLOOKUP(A268,규격서!$A$4:$E$121,8,0)</f>
        <v>#N/A</v>
      </c>
      <c r="I268" s="9" t="e">
        <f t="shared" si="36"/>
        <v>#N/A</v>
      </c>
      <c r="J268" s="4" t="e">
        <f>VLOOKUP(A268,규격서!$A$4:$E$121,10,0)</f>
        <v>#N/A</v>
      </c>
      <c r="K268" s="9" t="e">
        <f t="shared" si="37"/>
        <v>#N/A</v>
      </c>
      <c r="L268" s="4" t="e">
        <f>VLOOKUP(A268,규격서!$A$4:$E$121,12,0)</f>
        <v>#N/A</v>
      </c>
      <c r="M268" s="9" t="e">
        <f t="shared" si="38"/>
        <v>#N/A</v>
      </c>
      <c r="N268" s="23"/>
      <c r="O268" s="23"/>
      <c r="P268" s="23"/>
      <c r="Q268" s="23"/>
      <c r="R268" s="23"/>
      <c r="S268" s="23"/>
      <c r="T268" s="23">
        <v>10</v>
      </c>
      <c r="U268" s="24" t="s">
        <v>525</v>
      </c>
      <c r="V268" s="39" t="s">
        <v>529</v>
      </c>
    </row>
    <row r="269" spans="1:22" s="11" customFormat="1" ht="21.95" customHeight="1" x14ac:dyDescent="0.3">
      <c r="A269" s="35">
        <v>201</v>
      </c>
      <c r="B269" s="26" t="s">
        <v>359</v>
      </c>
      <c r="C269" s="27" t="s">
        <v>574</v>
      </c>
      <c r="D269" s="25" t="s">
        <v>19</v>
      </c>
      <c r="E269" s="5">
        <f t="shared" si="34"/>
        <v>10</v>
      </c>
      <c r="F269" s="9" t="e">
        <f>VLOOKUP(A269,규격서!$A$4:$E$121,6,0)</f>
        <v>#N/A</v>
      </c>
      <c r="G269" s="10" t="e">
        <f t="shared" si="35"/>
        <v>#N/A</v>
      </c>
      <c r="H269" s="4" t="e">
        <f>VLOOKUP(A269,규격서!$A$4:$E$121,8,0)</f>
        <v>#N/A</v>
      </c>
      <c r="I269" s="9" t="e">
        <f t="shared" si="36"/>
        <v>#N/A</v>
      </c>
      <c r="J269" s="4" t="e">
        <f>VLOOKUP(A269,규격서!$A$4:$E$121,10,0)</f>
        <v>#N/A</v>
      </c>
      <c r="K269" s="9" t="e">
        <f t="shared" si="37"/>
        <v>#N/A</v>
      </c>
      <c r="L269" s="4" t="e">
        <f>VLOOKUP(A269,규격서!$A$4:$E$121,12,0)</f>
        <v>#N/A</v>
      </c>
      <c r="M269" s="9" t="e">
        <f t="shared" si="38"/>
        <v>#N/A</v>
      </c>
      <c r="N269" s="23"/>
      <c r="O269" s="23"/>
      <c r="P269" s="23"/>
      <c r="Q269" s="23"/>
      <c r="R269" s="23">
        <v>10</v>
      </c>
      <c r="S269" s="23"/>
      <c r="T269" s="23"/>
      <c r="U269" s="24" t="s">
        <v>525</v>
      </c>
      <c r="V269" s="39" t="s">
        <v>524</v>
      </c>
    </row>
    <row r="270" spans="1:22" s="11" customFormat="1" ht="21.95" customHeight="1" x14ac:dyDescent="0.3">
      <c r="A270" s="36">
        <f>A269</f>
        <v>201</v>
      </c>
      <c r="B270" s="26" t="s">
        <v>359</v>
      </c>
      <c r="C270" s="27" t="s">
        <v>574</v>
      </c>
      <c r="D270" s="25" t="s">
        <v>19</v>
      </c>
      <c r="E270" s="5">
        <f t="shared" si="34"/>
        <v>5</v>
      </c>
      <c r="F270" s="9" t="e">
        <f>VLOOKUP(A270,규격서!$A$4:$E$121,6,0)</f>
        <v>#N/A</v>
      </c>
      <c r="G270" s="10" t="e">
        <f t="shared" si="35"/>
        <v>#N/A</v>
      </c>
      <c r="H270" s="4" t="e">
        <f>VLOOKUP(A270,규격서!$A$4:$E$121,8,0)</f>
        <v>#N/A</v>
      </c>
      <c r="I270" s="9" t="e">
        <f t="shared" si="36"/>
        <v>#N/A</v>
      </c>
      <c r="J270" s="4" t="e">
        <f>VLOOKUP(A270,규격서!$A$4:$E$121,10,0)</f>
        <v>#N/A</v>
      </c>
      <c r="K270" s="9" t="e">
        <f t="shared" si="37"/>
        <v>#N/A</v>
      </c>
      <c r="L270" s="4" t="e">
        <f>VLOOKUP(A270,규격서!$A$4:$E$121,12,0)</f>
        <v>#N/A</v>
      </c>
      <c r="M270" s="9" t="e">
        <f t="shared" si="38"/>
        <v>#N/A</v>
      </c>
      <c r="N270" s="23">
        <v>5</v>
      </c>
      <c r="O270" s="23"/>
      <c r="P270" s="23"/>
      <c r="Q270" s="23"/>
      <c r="R270" s="23"/>
      <c r="S270" s="23"/>
      <c r="T270" s="23"/>
      <c r="U270" s="24" t="s">
        <v>542</v>
      </c>
      <c r="V270" s="39" t="s">
        <v>524</v>
      </c>
    </row>
    <row r="271" spans="1:22" s="11" customFormat="1" ht="21.95" customHeight="1" x14ac:dyDescent="0.3">
      <c r="A271" s="35">
        <v>202</v>
      </c>
      <c r="B271" s="26" t="s">
        <v>363</v>
      </c>
      <c r="C271" s="27" t="s">
        <v>364</v>
      </c>
      <c r="D271" s="25" t="s">
        <v>239</v>
      </c>
      <c r="E271" s="5">
        <f t="shared" si="34"/>
        <v>5</v>
      </c>
      <c r="F271" s="9" t="e">
        <f>VLOOKUP(A271,규격서!$A$4:$E$121,6,0)</f>
        <v>#N/A</v>
      </c>
      <c r="G271" s="10" t="e">
        <f t="shared" si="35"/>
        <v>#N/A</v>
      </c>
      <c r="H271" s="4" t="e">
        <f>VLOOKUP(A271,규격서!$A$4:$E$121,8,0)</f>
        <v>#N/A</v>
      </c>
      <c r="I271" s="9" t="e">
        <f t="shared" si="36"/>
        <v>#N/A</v>
      </c>
      <c r="J271" s="4" t="e">
        <f>VLOOKUP(A271,규격서!$A$4:$E$121,10,0)</f>
        <v>#N/A</v>
      </c>
      <c r="K271" s="9" t="e">
        <f t="shared" si="37"/>
        <v>#N/A</v>
      </c>
      <c r="L271" s="4" t="e">
        <f>VLOOKUP(A271,규격서!$A$4:$E$121,12,0)</f>
        <v>#N/A</v>
      </c>
      <c r="M271" s="9" t="e">
        <f t="shared" si="38"/>
        <v>#N/A</v>
      </c>
      <c r="N271" s="23"/>
      <c r="O271" s="23"/>
      <c r="P271" s="23"/>
      <c r="Q271" s="23">
        <v>5</v>
      </c>
      <c r="R271" s="23"/>
      <c r="S271" s="23"/>
      <c r="T271" s="23"/>
      <c r="U271" s="24" t="s">
        <v>523</v>
      </c>
      <c r="V271" s="39" t="s">
        <v>524</v>
      </c>
    </row>
    <row r="272" spans="1:22" s="11" customFormat="1" ht="21.95" customHeight="1" x14ac:dyDescent="0.3">
      <c r="A272" s="35">
        <v>203</v>
      </c>
      <c r="B272" s="26" t="s">
        <v>363</v>
      </c>
      <c r="C272" s="27" t="s">
        <v>365</v>
      </c>
      <c r="D272" s="25" t="s">
        <v>239</v>
      </c>
      <c r="E272" s="5">
        <f t="shared" si="34"/>
        <v>3</v>
      </c>
      <c r="F272" s="9" t="e">
        <f>VLOOKUP(A272,규격서!$A$4:$E$121,6,0)</f>
        <v>#N/A</v>
      </c>
      <c r="G272" s="10" t="e">
        <f t="shared" si="35"/>
        <v>#N/A</v>
      </c>
      <c r="H272" s="4" t="e">
        <f>VLOOKUP(A272,규격서!$A$4:$E$121,8,0)</f>
        <v>#N/A</v>
      </c>
      <c r="I272" s="9" t="e">
        <f t="shared" si="36"/>
        <v>#N/A</v>
      </c>
      <c r="J272" s="4" t="e">
        <f>VLOOKUP(A272,규격서!$A$4:$E$121,10,0)</f>
        <v>#N/A</v>
      </c>
      <c r="K272" s="9" t="e">
        <f t="shared" si="37"/>
        <v>#N/A</v>
      </c>
      <c r="L272" s="4" t="e">
        <f>VLOOKUP(A272,규격서!$A$4:$E$121,12,0)</f>
        <v>#N/A</v>
      </c>
      <c r="M272" s="9" t="e">
        <f t="shared" si="38"/>
        <v>#N/A</v>
      </c>
      <c r="N272" s="23"/>
      <c r="O272" s="23"/>
      <c r="P272" s="23"/>
      <c r="Q272" s="23">
        <v>3</v>
      </c>
      <c r="R272" s="23"/>
      <c r="S272" s="23"/>
      <c r="T272" s="23"/>
      <c r="U272" s="24" t="s">
        <v>523</v>
      </c>
      <c r="V272" s="39" t="s">
        <v>524</v>
      </c>
    </row>
    <row r="273" spans="1:22" s="11" customFormat="1" ht="21.95" customHeight="1" x14ac:dyDescent="0.3">
      <c r="A273" s="35">
        <v>204</v>
      </c>
      <c r="B273" s="26" t="s">
        <v>363</v>
      </c>
      <c r="C273" s="27" t="s">
        <v>366</v>
      </c>
      <c r="D273" s="25" t="s">
        <v>51</v>
      </c>
      <c r="E273" s="5">
        <f t="shared" si="34"/>
        <v>1</v>
      </c>
      <c r="F273" s="9" t="e">
        <f>VLOOKUP(A273,규격서!$A$4:$E$121,6,0)</f>
        <v>#N/A</v>
      </c>
      <c r="G273" s="10" t="e">
        <f t="shared" si="35"/>
        <v>#N/A</v>
      </c>
      <c r="H273" s="4" t="e">
        <f>VLOOKUP(A273,규격서!$A$4:$E$121,8,0)</f>
        <v>#N/A</v>
      </c>
      <c r="I273" s="9" t="e">
        <f t="shared" si="36"/>
        <v>#N/A</v>
      </c>
      <c r="J273" s="4" t="e">
        <f>VLOOKUP(A273,규격서!$A$4:$E$121,10,0)</f>
        <v>#N/A</v>
      </c>
      <c r="K273" s="9" t="e">
        <f t="shared" si="37"/>
        <v>#N/A</v>
      </c>
      <c r="L273" s="4" t="e">
        <f>VLOOKUP(A273,규격서!$A$4:$E$121,12,0)</f>
        <v>#N/A</v>
      </c>
      <c r="M273" s="9" t="e">
        <f t="shared" si="38"/>
        <v>#N/A</v>
      </c>
      <c r="N273" s="23"/>
      <c r="O273" s="23"/>
      <c r="P273" s="23"/>
      <c r="Q273" s="23">
        <v>1</v>
      </c>
      <c r="R273" s="23"/>
      <c r="S273" s="23"/>
      <c r="T273" s="23"/>
      <c r="U273" s="24" t="s">
        <v>523</v>
      </c>
      <c r="V273" s="39" t="s">
        <v>524</v>
      </c>
    </row>
    <row r="274" spans="1:22" s="11" customFormat="1" ht="21.95" customHeight="1" x14ac:dyDescent="0.3">
      <c r="A274" s="35">
        <v>205</v>
      </c>
      <c r="B274" s="26" t="s">
        <v>367</v>
      </c>
      <c r="C274" s="27" t="s">
        <v>368</v>
      </c>
      <c r="D274" s="25" t="s">
        <v>369</v>
      </c>
      <c r="E274" s="5">
        <f t="shared" si="34"/>
        <v>4</v>
      </c>
      <c r="F274" s="9" t="e">
        <f>VLOOKUP(A274,규격서!$A$4:$E$121,6,0)</f>
        <v>#N/A</v>
      </c>
      <c r="G274" s="10" t="e">
        <f t="shared" si="35"/>
        <v>#N/A</v>
      </c>
      <c r="H274" s="4" t="e">
        <f>VLOOKUP(A274,규격서!$A$4:$E$121,8,0)</f>
        <v>#N/A</v>
      </c>
      <c r="I274" s="9" t="e">
        <f t="shared" si="36"/>
        <v>#N/A</v>
      </c>
      <c r="J274" s="4" t="e">
        <f>VLOOKUP(A274,규격서!$A$4:$E$121,10,0)</f>
        <v>#N/A</v>
      </c>
      <c r="K274" s="9" t="e">
        <f t="shared" si="37"/>
        <v>#N/A</v>
      </c>
      <c r="L274" s="4" t="e">
        <f>VLOOKUP(A274,규격서!$A$4:$E$121,12,0)</f>
        <v>#N/A</v>
      </c>
      <c r="M274" s="9" t="e">
        <f t="shared" si="38"/>
        <v>#N/A</v>
      </c>
      <c r="N274" s="23"/>
      <c r="O274" s="23"/>
      <c r="P274" s="23"/>
      <c r="Q274" s="23">
        <v>4</v>
      </c>
      <c r="R274" s="23"/>
      <c r="S274" s="23"/>
      <c r="T274" s="23"/>
      <c r="U274" s="24" t="s">
        <v>523</v>
      </c>
      <c r="V274" s="39" t="s">
        <v>524</v>
      </c>
    </row>
    <row r="275" spans="1:22" s="11" customFormat="1" ht="21.95" customHeight="1" x14ac:dyDescent="0.3">
      <c r="A275" s="35">
        <v>206</v>
      </c>
      <c r="B275" s="26" t="s">
        <v>367</v>
      </c>
      <c r="C275" s="27" t="s">
        <v>370</v>
      </c>
      <c r="D275" s="25" t="s">
        <v>369</v>
      </c>
      <c r="E275" s="5">
        <f t="shared" si="34"/>
        <v>4</v>
      </c>
      <c r="F275" s="9" t="e">
        <f>VLOOKUP(A275,규격서!$A$4:$E$121,6,0)</f>
        <v>#N/A</v>
      </c>
      <c r="G275" s="10" t="e">
        <f t="shared" si="35"/>
        <v>#N/A</v>
      </c>
      <c r="H275" s="4" t="e">
        <f>VLOOKUP(A275,규격서!$A$4:$E$121,8,0)</f>
        <v>#N/A</v>
      </c>
      <c r="I275" s="9" t="e">
        <f t="shared" si="36"/>
        <v>#N/A</v>
      </c>
      <c r="J275" s="4" t="e">
        <f>VLOOKUP(A275,규격서!$A$4:$E$121,10,0)</f>
        <v>#N/A</v>
      </c>
      <c r="K275" s="9" t="e">
        <f t="shared" si="37"/>
        <v>#N/A</v>
      </c>
      <c r="L275" s="4" t="e">
        <f>VLOOKUP(A275,규격서!$A$4:$E$121,12,0)</f>
        <v>#N/A</v>
      </c>
      <c r="M275" s="9" t="e">
        <f t="shared" si="38"/>
        <v>#N/A</v>
      </c>
      <c r="N275" s="23"/>
      <c r="O275" s="23"/>
      <c r="P275" s="23"/>
      <c r="Q275" s="23">
        <v>4</v>
      </c>
      <c r="R275" s="23"/>
      <c r="S275" s="23"/>
      <c r="T275" s="23"/>
      <c r="U275" s="24" t="s">
        <v>523</v>
      </c>
      <c r="V275" s="39" t="s">
        <v>524</v>
      </c>
    </row>
    <row r="276" spans="1:22" s="11" customFormat="1" ht="21.95" customHeight="1" x14ac:dyDescent="0.3">
      <c r="A276" s="35">
        <v>207</v>
      </c>
      <c r="B276" s="26" t="s">
        <v>359</v>
      </c>
      <c r="C276" s="27" t="s">
        <v>371</v>
      </c>
      <c r="D276" s="25" t="s">
        <v>19</v>
      </c>
      <c r="E276" s="5">
        <f t="shared" si="34"/>
        <v>10</v>
      </c>
      <c r="F276" s="9" t="e">
        <f>VLOOKUP(A276,규격서!$A$4:$E$121,6,0)</f>
        <v>#N/A</v>
      </c>
      <c r="G276" s="10" t="e">
        <f t="shared" si="35"/>
        <v>#N/A</v>
      </c>
      <c r="H276" s="4" t="e">
        <f>VLOOKUP(A276,규격서!$A$4:$E$121,8,0)</f>
        <v>#N/A</v>
      </c>
      <c r="I276" s="9" t="e">
        <f t="shared" si="36"/>
        <v>#N/A</v>
      </c>
      <c r="J276" s="4" t="e">
        <f>VLOOKUP(A276,규격서!$A$4:$E$121,10,0)</f>
        <v>#N/A</v>
      </c>
      <c r="K276" s="9" t="e">
        <f t="shared" si="37"/>
        <v>#N/A</v>
      </c>
      <c r="L276" s="4" t="e">
        <f>VLOOKUP(A276,규격서!$A$4:$E$121,12,0)</f>
        <v>#N/A</v>
      </c>
      <c r="M276" s="9" t="e">
        <f t="shared" si="38"/>
        <v>#N/A</v>
      </c>
      <c r="N276" s="23"/>
      <c r="O276" s="23"/>
      <c r="P276" s="23"/>
      <c r="Q276" s="23"/>
      <c r="R276" s="23"/>
      <c r="S276" s="23">
        <v>10</v>
      </c>
      <c r="T276" s="23"/>
      <c r="U276" s="24" t="s">
        <v>523</v>
      </c>
      <c r="V276" s="39" t="s">
        <v>524</v>
      </c>
    </row>
    <row r="277" spans="1:22" s="11" customFormat="1" ht="21.95" customHeight="1" x14ac:dyDescent="0.3">
      <c r="A277" s="35">
        <v>208</v>
      </c>
      <c r="B277" s="26" t="s">
        <v>359</v>
      </c>
      <c r="C277" s="27" t="s">
        <v>372</v>
      </c>
      <c r="D277" s="25" t="s">
        <v>19</v>
      </c>
      <c r="E277" s="5">
        <f t="shared" si="34"/>
        <v>3</v>
      </c>
      <c r="F277" s="9" t="e">
        <f>VLOOKUP(A277,규격서!$A$4:$E$121,6,0)</f>
        <v>#N/A</v>
      </c>
      <c r="G277" s="10" t="e">
        <f t="shared" si="35"/>
        <v>#N/A</v>
      </c>
      <c r="H277" s="4" t="e">
        <f>VLOOKUP(A277,규격서!$A$4:$E$121,8,0)</f>
        <v>#N/A</v>
      </c>
      <c r="I277" s="9" t="e">
        <f t="shared" si="36"/>
        <v>#N/A</v>
      </c>
      <c r="J277" s="4" t="e">
        <f>VLOOKUP(A277,규격서!$A$4:$E$121,10,0)</f>
        <v>#N/A</v>
      </c>
      <c r="K277" s="9" t="e">
        <f t="shared" si="37"/>
        <v>#N/A</v>
      </c>
      <c r="L277" s="4" t="e">
        <f>VLOOKUP(A277,규격서!$A$4:$E$121,12,0)</f>
        <v>#N/A</v>
      </c>
      <c r="M277" s="9" t="e">
        <f t="shared" si="38"/>
        <v>#N/A</v>
      </c>
      <c r="N277" s="23"/>
      <c r="O277" s="23">
        <v>3</v>
      </c>
      <c r="P277" s="23"/>
      <c r="Q277" s="23"/>
      <c r="R277" s="23"/>
      <c r="S277" s="23"/>
      <c r="T277" s="23"/>
      <c r="U277" s="24" t="s">
        <v>526</v>
      </c>
      <c r="V277" s="39" t="s">
        <v>527</v>
      </c>
    </row>
    <row r="278" spans="1:22" s="11" customFormat="1" ht="21.95" customHeight="1" x14ac:dyDescent="0.3">
      <c r="A278" s="35">
        <v>209</v>
      </c>
      <c r="B278" s="26" t="s">
        <v>359</v>
      </c>
      <c r="C278" s="27" t="s">
        <v>373</v>
      </c>
      <c r="D278" s="25" t="s">
        <v>19</v>
      </c>
      <c r="E278" s="5">
        <f t="shared" si="34"/>
        <v>3</v>
      </c>
      <c r="F278" s="9" t="e">
        <f>VLOOKUP(A278,규격서!$A$4:$E$121,6,0)</f>
        <v>#N/A</v>
      </c>
      <c r="G278" s="10" t="e">
        <f t="shared" si="35"/>
        <v>#N/A</v>
      </c>
      <c r="H278" s="4" t="e">
        <f>VLOOKUP(A278,규격서!$A$4:$E$121,8,0)</f>
        <v>#N/A</v>
      </c>
      <c r="I278" s="9" t="e">
        <f t="shared" si="36"/>
        <v>#N/A</v>
      </c>
      <c r="J278" s="4" t="e">
        <f>VLOOKUP(A278,규격서!$A$4:$E$121,10,0)</f>
        <v>#N/A</v>
      </c>
      <c r="K278" s="9" t="e">
        <f t="shared" si="37"/>
        <v>#N/A</v>
      </c>
      <c r="L278" s="4" t="e">
        <f>VLOOKUP(A278,규격서!$A$4:$E$121,12,0)</f>
        <v>#N/A</v>
      </c>
      <c r="M278" s="9" t="e">
        <f t="shared" si="38"/>
        <v>#N/A</v>
      </c>
      <c r="N278" s="23"/>
      <c r="O278" s="23">
        <v>3</v>
      </c>
      <c r="P278" s="23"/>
      <c r="Q278" s="23"/>
      <c r="R278" s="23"/>
      <c r="S278" s="23"/>
      <c r="T278" s="23"/>
      <c r="U278" s="24" t="s">
        <v>526</v>
      </c>
      <c r="V278" s="39" t="s">
        <v>532</v>
      </c>
    </row>
    <row r="279" spans="1:22" s="11" customFormat="1" ht="21.95" customHeight="1" x14ac:dyDescent="0.3">
      <c r="A279" s="35">
        <v>210</v>
      </c>
      <c r="B279" s="26" t="s">
        <v>359</v>
      </c>
      <c r="C279" s="27" t="s">
        <v>575</v>
      </c>
      <c r="D279" s="25" t="s">
        <v>19</v>
      </c>
      <c r="E279" s="5">
        <f t="shared" si="34"/>
        <v>13</v>
      </c>
      <c r="F279" s="9" t="e">
        <f>VLOOKUP(A279,규격서!$A$4:$E$121,6,0)</f>
        <v>#N/A</v>
      </c>
      <c r="G279" s="10" t="e">
        <f t="shared" si="35"/>
        <v>#N/A</v>
      </c>
      <c r="H279" s="4" t="e">
        <f>VLOOKUP(A279,규격서!$A$4:$E$121,8,0)</f>
        <v>#N/A</v>
      </c>
      <c r="I279" s="9" t="e">
        <f t="shared" si="36"/>
        <v>#N/A</v>
      </c>
      <c r="J279" s="4" t="e">
        <f>VLOOKUP(A279,규격서!$A$4:$E$121,10,0)</f>
        <v>#N/A</v>
      </c>
      <c r="K279" s="9" t="e">
        <f t="shared" si="37"/>
        <v>#N/A</v>
      </c>
      <c r="L279" s="4" t="e">
        <f>VLOOKUP(A279,규격서!$A$4:$E$121,12,0)</f>
        <v>#N/A</v>
      </c>
      <c r="M279" s="9" t="e">
        <f t="shared" si="38"/>
        <v>#N/A</v>
      </c>
      <c r="N279" s="23">
        <v>3</v>
      </c>
      <c r="O279" s="23"/>
      <c r="P279" s="23"/>
      <c r="Q279" s="23"/>
      <c r="R279" s="23"/>
      <c r="S279" s="23"/>
      <c r="T279" s="23">
        <v>10</v>
      </c>
      <c r="U279" s="24" t="s">
        <v>542</v>
      </c>
      <c r="V279" s="39" t="s">
        <v>524</v>
      </c>
    </row>
    <row r="280" spans="1:22" s="11" customFormat="1" ht="21.95" customHeight="1" x14ac:dyDescent="0.3">
      <c r="A280" s="35">
        <v>211</v>
      </c>
      <c r="B280" s="6" t="s">
        <v>374</v>
      </c>
      <c r="C280" s="7" t="s">
        <v>375</v>
      </c>
      <c r="D280" s="5" t="s">
        <v>19</v>
      </c>
      <c r="E280" s="5">
        <f t="shared" si="34"/>
        <v>5</v>
      </c>
      <c r="F280" s="9" t="e">
        <f>VLOOKUP(A280,규격서!$A$4:$E$121,6,0)</f>
        <v>#N/A</v>
      </c>
      <c r="G280" s="10" t="e">
        <f t="shared" si="35"/>
        <v>#N/A</v>
      </c>
      <c r="H280" s="4" t="e">
        <f>VLOOKUP(A280,규격서!$A$4:$E$121,8,0)</f>
        <v>#N/A</v>
      </c>
      <c r="I280" s="9" t="e">
        <f t="shared" si="36"/>
        <v>#N/A</v>
      </c>
      <c r="J280" s="4" t="e">
        <f>VLOOKUP(A280,규격서!$A$4:$E$121,10,0)</f>
        <v>#N/A</v>
      </c>
      <c r="K280" s="9" t="e">
        <f t="shared" si="37"/>
        <v>#N/A</v>
      </c>
      <c r="L280" s="4" t="e">
        <f>VLOOKUP(A280,규격서!$A$4:$E$121,12,0)</f>
        <v>#N/A</v>
      </c>
      <c r="M280" s="9" t="e">
        <f t="shared" si="38"/>
        <v>#N/A</v>
      </c>
      <c r="N280" s="23"/>
      <c r="O280" s="23"/>
      <c r="P280" s="23">
        <v>5</v>
      </c>
      <c r="Q280" s="23"/>
      <c r="R280" s="23"/>
      <c r="S280" s="23"/>
      <c r="T280" s="23"/>
      <c r="U280" s="24" t="s">
        <v>531</v>
      </c>
      <c r="V280" s="39" t="s">
        <v>524</v>
      </c>
    </row>
    <row r="281" spans="1:22" s="11" customFormat="1" ht="21.95" customHeight="1" x14ac:dyDescent="0.3">
      <c r="A281" s="36">
        <f t="shared" ref="A281:A282" si="39">A280</f>
        <v>211</v>
      </c>
      <c r="B281" s="6" t="s">
        <v>374</v>
      </c>
      <c r="C281" s="7" t="s">
        <v>375</v>
      </c>
      <c r="D281" s="5" t="s">
        <v>19</v>
      </c>
      <c r="E281" s="5">
        <f t="shared" si="34"/>
        <v>5</v>
      </c>
      <c r="F281" s="9" t="e">
        <f>VLOOKUP(A281,규격서!$A$4:$E$121,6,0)</f>
        <v>#N/A</v>
      </c>
      <c r="G281" s="10" t="e">
        <f t="shared" si="35"/>
        <v>#N/A</v>
      </c>
      <c r="H281" s="4" t="e">
        <f>VLOOKUP(A281,규격서!$A$4:$E$121,8,0)</f>
        <v>#N/A</v>
      </c>
      <c r="I281" s="9" t="e">
        <f t="shared" si="36"/>
        <v>#N/A</v>
      </c>
      <c r="J281" s="4" t="e">
        <f>VLOOKUP(A281,규격서!$A$4:$E$121,10,0)</f>
        <v>#N/A</v>
      </c>
      <c r="K281" s="9" t="e">
        <f t="shared" si="37"/>
        <v>#N/A</v>
      </c>
      <c r="L281" s="4" t="e">
        <f>VLOOKUP(A281,규격서!$A$4:$E$121,12,0)</f>
        <v>#N/A</v>
      </c>
      <c r="M281" s="9" t="e">
        <f t="shared" si="38"/>
        <v>#N/A</v>
      </c>
      <c r="N281" s="23"/>
      <c r="O281" s="23"/>
      <c r="P281" s="23"/>
      <c r="Q281" s="23"/>
      <c r="R281" s="23">
        <v>5</v>
      </c>
      <c r="S281" s="23"/>
      <c r="T281" s="23"/>
      <c r="U281" s="24" t="s">
        <v>525</v>
      </c>
      <c r="V281" s="39" t="s">
        <v>524</v>
      </c>
    </row>
    <row r="282" spans="1:22" s="11" customFormat="1" ht="21.95" customHeight="1" x14ac:dyDescent="0.3">
      <c r="A282" s="36">
        <f t="shared" si="39"/>
        <v>211</v>
      </c>
      <c r="B282" s="6" t="s">
        <v>374</v>
      </c>
      <c r="C282" s="7" t="s">
        <v>375</v>
      </c>
      <c r="D282" s="5" t="s">
        <v>19</v>
      </c>
      <c r="E282" s="5">
        <f t="shared" si="34"/>
        <v>30</v>
      </c>
      <c r="F282" s="9" t="e">
        <f>VLOOKUP(A282,규격서!$A$4:$E$121,6,0)</f>
        <v>#N/A</v>
      </c>
      <c r="G282" s="10" t="e">
        <f t="shared" si="35"/>
        <v>#N/A</v>
      </c>
      <c r="H282" s="4" t="e">
        <f>VLOOKUP(A282,규격서!$A$4:$E$121,8,0)</f>
        <v>#N/A</v>
      </c>
      <c r="I282" s="9" t="e">
        <f t="shared" si="36"/>
        <v>#N/A</v>
      </c>
      <c r="J282" s="4" t="e">
        <f>VLOOKUP(A282,규격서!$A$4:$E$121,10,0)</f>
        <v>#N/A</v>
      </c>
      <c r="K282" s="9" t="e">
        <f t="shared" si="37"/>
        <v>#N/A</v>
      </c>
      <c r="L282" s="4" t="e">
        <f>VLOOKUP(A282,규격서!$A$4:$E$121,12,0)</f>
        <v>#N/A</v>
      </c>
      <c r="M282" s="9" t="e">
        <f t="shared" si="38"/>
        <v>#N/A</v>
      </c>
      <c r="N282" s="23"/>
      <c r="O282" s="23"/>
      <c r="P282" s="23"/>
      <c r="Q282" s="23"/>
      <c r="R282" s="23"/>
      <c r="S282" s="23">
        <v>30</v>
      </c>
      <c r="T282" s="23"/>
      <c r="U282" s="24" t="s">
        <v>542</v>
      </c>
      <c r="V282" s="39" t="s">
        <v>524</v>
      </c>
    </row>
    <row r="283" spans="1:22" s="11" customFormat="1" ht="21.95" customHeight="1" x14ac:dyDescent="0.3">
      <c r="A283" s="35">
        <v>212</v>
      </c>
      <c r="B283" s="6" t="s">
        <v>374</v>
      </c>
      <c r="C283" s="7" t="s">
        <v>376</v>
      </c>
      <c r="D283" s="5" t="s">
        <v>19</v>
      </c>
      <c r="E283" s="5">
        <f t="shared" si="34"/>
        <v>10</v>
      </c>
      <c r="F283" s="9" t="e">
        <f>VLOOKUP(A283,규격서!$A$4:$E$121,6,0)</f>
        <v>#N/A</v>
      </c>
      <c r="G283" s="10" t="e">
        <f t="shared" si="35"/>
        <v>#N/A</v>
      </c>
      <c r="H283" s="4" t="e">
        <f>VLOOKUP(A283,규격서!$A$4:$E$121,8,0)</f>
        <v>#N/A</v>
      </c>
      <c r="I283" s="9" t="e">
        <f t="shared" si="36"/>
        <v>#N/A</v>
      </c>
      <c r="J283" s="4" t="e">
        <f>VLOOKUP(A283,규격서!$A$4:$E$121,10,0)</f>
        <v>#N/A</v>
      </c>
      <c r="K283" s="9" t="e">
        <f t="shared" si="37"/>
        <v>#N/A</v>
      </c>
      <c r="L283" s="4" t="e">
        <f>VLOOKUP(A283,규격서!$A$4:$E$121,12,0)</f>
        <v>#N/A</v>
      </c>
      <c r="M283" s="9" t="e">
        <f t="shared" si="38"/>
        <v>#N/A</v>
      </c>
      <c r="N283" s="23"/>
      <c r="O283" s="23"/>
      <c r="P283" s="23"/>
      <c r="Q283" s="23"/>
      <c r="R283" s="23"/>
      <c r="S283" s="23"/>
      <c r="T283" s="23">
        <v>10</v>
      </c>
      <c r="U283" s="24" t="s">
        <v>531</v>
      </c>
      <c r="V283" s="39" t="s">
        <v>532</v>
      </c>
    </row>
    <row r="284" spans="1:22" s="11" customFormat="1" ht="21.95" customHeight="1" x14ac:dyDescent="0.3">
      <c r="A284" s="35">
        <v>213</v>
      </c>
      <c r="B284" s="6" t="s">
        <v>377</v>
      </c>
      <c r="C284" s="7" t="s">
        <v>378</v>
      </c>
      <c r="D284" s="5" t="s">
        <v>51</v>
      </c>
      <c r="E284" s="5">
        <f t="shared" si="34"/>
        <v>5</v>
      </c>
      <c r="F284" s="9" t="e">
        <f>VLOOKUP(A284,규격서!$A$4:$E$121,6,0)</f>
        <v>#N/A</v>
      </c>
      <c r="G284" s="10" t="e">
        <f t="shared" si="35"/>
        <v>#N/A</v>
      </c>
      <c r="H284" s="4" t="e">
        <f>VLOOKUP(A284,규격서!$A$4:$E$121,8,0)</f>
        <v>#N/A</v>
      </c>
      <c r="I284" s="9" t="e">
        <f t="shared" si="36"/>
        <v>#N/A</v>
      </c>
      <c r="J284" s="4" t="e">
        <f>VLOOKUP(A284,규격서!$A$4:$E$121,10,0)</f>
        <v>#N/A</v>
      </c>
      <c r="K284" s="9" t="e">
        <f t="shared" si="37"/>
        <v>#N/A</v>
      </c>
      <c r="L284" s="4" t="e">
        <f>VLOOKUP(A284,규격서!$A$4:$E$121,12,0)</f>
        <v>#N/A</v>
      </c>
      <c r="M284" s="9" t="e">
        <f t="shared" si="38"/>
        <v>#N/A</v>
      </c>
      <c r="N284" s="23"/>
      <c r="O284" s="23"/>
      <c r="P284" s="23"/>
      <c r="Q284" s="23"/>
      <c r="R284" s="23">
        <v>5</v>
      </c>
      <c r="S284" s="23"/>
      <c r="T284" s="23"/>
      <c r="U284" s="24" t="s">
        <v>525</v>
      </c>
      <c r="V284" s="39" t="s">
        <v>524</v>
      </c>
    </row>
    <row r="285" spans="1:22" s="11" customFormat="1" ht="21.95" customHeight="1" x14ac:dyDescent="0.3">
      <c r="A285" s="35">
        <v>214</v>
      </c>
      <c r="B285" s="6" t="s">
        <v>377</v>
      </c>
      <c r="C285" s="7" t="s">
        <v>379</v>
      </c>
      <c r="D285" s="5" t="s">
        <v>51</v>
      </c>
      <c r="E285" s="5">
        <f t="shared" si="34"/>
        <v>2</v>
      </c>
      <c r="F285" s="9" t="e">
        <f>VLOOKUP(A285,규격서!$A$4:$E$121,6,0)</f>
        <v>#N/A</v>
      </c>
      <c r="G285" s="10" t="e">
        <f t="shared" si="35"/>
        <v>#N/A</v>
      </c>
      <c r="H285" s="4" t="e">
        <f>VLOOKUP(A285,규격서!$A$4:$E$121,8,0)</f>
        <v>#N/A</v>
      </c>
      <c r="I285" s="9" t="e">
        <f t="shared" si="36"/>
        <v>#N/A</v>
      </c>
      <c r="J285" s="4" t="e">
        <f>VLOOKUP(A285,규격서!$A$4:$E$121,10,0)</f>
        <v>#N/A</v>
      </c>
      <c r="K285" s="9" t="e">
        <f t="shared" si="37"/>
        <v>#N/A</v>
      </c>
      <c r="L285" s="4" t="e">
        <f>VLOOKUP(A285,규격서!$A$4:$E$121,12,0)</f>
        <v>#N/A</v>
      </c>
      <c r="M285" s="9" t="e">
        <f t="shared" si="38"/>
        <v>#N/A</v>
      </c>
      <c r="N285" s="23"/>
      <c r="O285" s="23"/>
      <c r="P285" s="23"/>
      <c r="Q285" s="23"/>
      <c r="R285" s="23">
        <v>2</v>
      </c>
      <c r="S285" s="23"/>
      <c r="T285" s="23"/>
      <c r="U285" s="24" t="s">
        <v>525</v>
      </c>
      <c r="V285" s="39" t="s">
        <v>524</v>
      </c>
    </row>
    <row r="286" spans="1:22" s="11" customFormat="1" ht="21.95" customHeight="1" x14ac:dyDescent="0.3">
      <c r="A286" s="35">
        <v>215</v>
      </c>
      <c r="B286" s="6" t="s">
        <v>377</v>
      </c>
      <c r="C286" s="7" t="s">
        <v>380</v>
      </c>
      <c r="D286" s="5" t="s">
        <v>51</v>
      </c>
      <c r="E286" s="5">
        <f t="shared" si="34"/>
        <v>2</v>
      </c>
      <c r="F286" s="9" t="e">
        <f>VLOOKUP(A286,규격서!$A$4:$E$121,6,0)</f>
        <v>#N/A</v>
      </c>
      <c r="G286" s="10" t="e">
        <f t="shared" si="35"/>
        <v>#N/A</v>
      </c>
      <c r="H286" s="4" t="e">
        <f>VLOOKUP(A286,규격서!$A$4:$E$121,8,0)</f>
        <v>#N/A</v>
      </c>
      <c r="I286" s="9" t="e">
        <f t="shared" si="36"/>
        <v>#N/A</v>
      </c>
      <c r="J286" s="4" t="e">
        <f>VLOOKUP(A286,규격서!$A$4:$E$121,10,0)</f>
        <v>#N/A</v>
      </c>
      <c r="K286" s="9" t="e">
        <f t="shared" si="37"/>
        <v>#N/A</v>
      </c>
      <c r="L286" s="4" t="e">
        <f>VLOOKUP(A286,규격서!$A$4:$E$121,12,0)</f>
        <v>#N/A</v>
      </c>
      <c r="M286" s="9" t="e">
        <f t="shared" si="38"/>
        <v>#N/A</v>
      </c>
      <c r="N286" s="23"/>
      <c r="O286" s="23"/>
      <c r="P286" s="23"/>
      <c r="Q286" s="23"/>
      <c r="R286" s="23">
        <v>2</v>
      </c>
      <c r="S286" s="23"/>
      <c r="T286" s="23"/>
      <c r="U286" s="24" t="s">
        <v>525</v>
      </c>
      <c r="V286" s="39" t="s">
        <v>524</v>
      </c>
    </row>
    <row r="287" spans="1:22" s="11" customFormat="1" ht="21.95" customHeight="1" x14ac:dyDescent="0.3">
      <c r="A287" s="35">
        <v>216</v>
      </c>
      <c r="B287" s="6" t="s">
        <v>381</v>
      </c>
      <c r="C287" s="7" t="s">
        <v>382</v>
      </c>
      <c r="D287" s="5" t="s">
        <v>19</v>
      </c>
      <c r="E287" s="5">
        <f t="shared" si="34"/>
        <v>1</v>
      </c>
      <c r="F287" s="9" t="e">
        <f>VLOOKUP(A287,규격서!$A$4:$E$121,6,0)</f>
        <v>#N/A</v>
      </c>
      <c r="G287" s="10" t="e">
        <f t="shared" si="35"/>
        <v>#N/A</v>
      </c>
      <c r="H287" s="4" t="e">
        <f>VLOOKUP(A287,규격서!$A$4:$E$121,8,0)</f>
        <v>#N/A</v>
      </c>
      <c r="I287" s="9" t="e">
        <f t="shared" si="36"/>
        <v>#N/A</v>
      </c>
      <c r="J287" s="4" t="e">
        <f>VLOOKUP(A287,규격서!$A$4:$E$121,10,0)</f>
        <v>#N/A</v>
      </c>
      <c r="K287" s="9" t="e">
        <f t="shared" si="37"/>
        <v>#N/A</v>
      </c>
      <c r="L287" s="4" t="e">
        <f>VLOOKUP(A287,규격서!$A$4:$E$121,12,0)</f>
        <v>#N/A</v>
      </c>
      <c r="M287" s="9" t="e">
        <f t="shared" si="38"/>
        <v>#N/A</v>
      </c>
      <c r="N287" s="23"/>
      <c r="O287" s="23">
        <v>1</v>
      </c>
      <c r="P287" s="23"/>
      <c r="Q287" s="23"/>
      <c r="R287" s="23"/>
      <c r="S287" s="23"/>
      <c r="T287" s="23"/>
      <c r="U287" s="24" t="s">
        <v>526</v>
      </c>
      <c r="V287" s="39" t="s">
        <v>537</v>
      </c>
    </row>
    <row r="288" spans="1:22" s="11" customFormat="1" ht="21.95" customHeight="1" x14ac:dyDescent="0.3">
      <c r="A288" s="35">
        <v>217</v>
      </c>
      <c r="B288" s="6" t="s">
        <v>383</v>
      </c>
      <c r="C288" s="7" t="s">
        <v>384</v>
      </c>
      <c r="D288" s="5" t="s">
        <v>51</v>
      </c>
      <c r="E288" s="5">
        <f t="shared" si="34"/>
        <v>5</v>
      </c>
      <c r="F288" s="9" t="e">
        <f>VLOOKUP(A288,규격서!$A$4:$E$121,6,0)</f>
        <v>#N/A</v>
      </c>
      <c r="G288" s="10" t="e">
        <f t="shared" si="35"/>
        <v>#N/A</v>
      </c>
      <c r="H288" s="4" t="e">
        <f>VLOOKUP(A288,규격서!$A$4:$E$121,8,0)</f>
        <v>#N/A</v>
      </c>
      <c r="I288" s="9" t="e">
        <f t="shared" si="36"/>
        <v>#N/A</v>
      </c>
      <c r="J288" s="4" t="e">
        <f>VLOOKUP(A288,규격서!$A$4:$E$121,10,0)</f>
        <v>#N/A</v>
      </c>
      <c r="K288" s="9" t="e">
        <f t="shared" si="37"/>
        <v>#N/A</v>
      </c>
      <c r="L288" s="4" t="e">
        <f>VLOOKUP(A288,규격서!$A$4:$E$121,12,0)</f>
        <v>#N/A</v>
      </c>
      <c r="M288" s="9" t="e">
        <f t="shared" si="38"/>
        <v>#N/A</v>
      </c>
      <c r="N288" s="23"/>
      <c r="O288" s="23"/>
      <c r="P288" s="23"/>
      <c r="Q288" s="23">
        <v>5</v>
      </c>
      <c r="R288" s="23"/>
      <c r="S288" s="23"/>
      <c r="T288" s="23"/>
      <c r="U288" s="24" t="s">
        <v>523</v>
      </c>
      <c r="V288" s="39" t="s">
        <v>524</v>
      </c>
    </row>
    <row r="289" spans="1:22" s="11" customFormat="1" ht="21.95" customHeight="1" x14ac:dyDescent="0.3">
      <c r="A289" s="36">
        <f t="shared" ref="A289:A290" si="40">A288</f>
        <v>217</v>
      </c>
      <c r="B289" s="6" t="s">
        <v>383</v>
      </c>
      <c r="C289" s="7" t="s">
        <v>384</v>
      </c>
      <c r="D289" s="5" t="s">
        <v>51</v>
      </c>
      <c r="E289" s="5">
        <f t="shared" si="34"/>
        <v>5</v>
      </c>
      <c r="F289" s="9" t="e">
        <f>VLOOKUP(A289,규격서!$A$4:$E$121,6,0)</f>
        <v>#N/A</v>
      </c>
      <c r="G289" s="10" t="e">
        <f t="shared" si="35"/>
        <v>#N/A</v>
      </c>
      <c r="H289" s="4" t="e">
        <f>VLOOKUP(A289,규격서!$A$4:$E$121,8,0)</f>
        <v>#N/A</v>
      </c>
      <c r="I289" s="9" t="e">
        <f t="shared" si="36"/>
        <v>#N/A</v>
      </c>
      <c r="J289" s="4" t="e">
        <f>VLOOKUP(A289,규격서!$A$4:$E$121,10,0)</f>
        <v>#N/A</v>
      </c>
      <c r="K289" s="9" t="e">
        <f t="shared" si="37"/>
        <v>#N/A</v>
      </c>
      <c r="L289" s="4" t="e">
        <f>VLOOKUP(A289,규격서!$A$4:$E$121,12,0)</f>
        <v>#N/A</v>
      </c>
      <c r="M289" s="9" t="e">
        <f t="shared" si="38"/>
        <v>#N/A</v>
      </c>
      <c r="N289" s="23"/>
      <c r="O289" s="23"/>
      <c r="P289" s="23"/>
      <c r="Q289" s="23"/>
      <c r="R289" s="23">
        <v>5</v>
      </c>
      <c r="S289" s="23"/>
      <c r="T289" s="23"/>
      <c r="U289" s="24" t="s">
        <v>525</v>
      </c>
      <c r="V289" s="39" t="s">
        <v>524</v>
      </c>
    </row>
    <row r="290" spans="1:22" s="11" customFormat="1" ht="21.95" customHeight="1" x14ac:dyDescent="0.3">
      <c r="A290" s="36">
        <f t="shared" si="40"/>
        <v>217</v>
      </c>
      <c r="B290" s="26" t="s">
        <v>383</v>
      </c>
      <c r="C290" s="27" t="s">
        <v>384</v>
      </c>
      <c r="D290" s="25" t="s">
        <v>51</v>
      </c>
      <c r="E290" s="5">
        <f t="shared" si="34"/>
        <v>4</v>
      </c>
      <c r="F290" s="9" t="e">
        <f>VLOOKUP(A290,규격서!$A$4:$E$121,6,0)</f>
        <v>#N/A</v>
      </c>
      <c r="G290" s="10" t="e">
        <f t="shared" si="35"/>
        <v>#N/A</v>
      </c>
      <c r="H290" s="4" t="e">
        <f>VLOOKUP(A290,규격서!$A$4:$E$121,8,0)</f>
        <v>#N/A</v>
      </c>
      <c r="I290" s="9" t="e">
        <f t="shared" si="36"/>
        <v>#N/A</v>
      </c>
      <c r="J290" s="4" t="e">
        <f>VLOOKUP(A290,규격서!$A$4:$E$121,10,0)</f>
        <v>#N/A</v>
      </c>
      <c r="K290" s="9" t="e">
        <f t="shared" si="37"/>
        <v>#N/A</v>
      </c>
      <c r="L290" s="4" t="e">
        <f>VLOOKUP(A290,규격서!$A$4:$E$121,12,0)</f>
        <v>#N/A</v>
      </c>
      <c r="M290" s="9" t="e">
        <f t="shared" si="38"/>
        <v>#N/A</v>
      </c>
      <c r="N290" s="23">
        <v>4</v>
      </c>
      <c r="O290" s="23"/>
      <c r="P290" s="23"/>
      <c r="Q290" s="23"/>
      <c r="R290" s="23"/>
      <c r="S290" s="23"/>
      <c r="T290" s="23"/>
      <c r="U290" s="24" t="s">
        <v>542</v>
      </c>
      <c r="V290" s="39" t="s">
        <v>532</v>
      </c>
    </row>
    <row r="291" spans="1:22" s="11" customFormat="1" ht="21.95" customHeight="1" x14ac:dyDescent="0.3">
      <c r="A291" s="35">
        <v>218</v>
      </c>
      <c r="B291" s="26" t="s">
        <v>385</v>
      </c>
      <c r="C291" s="27" t="s">
        <v>386</v>
      </c>
      <c r="D291" s="25" t="s">
        <v>387</v>
      </c>
      <c r="E291" s="5">
        <f t="shared" si="34"/>
        <v>1</v>
      </c>
      <c r="F291" s="9" t="e">
        <f>VLOOKUP(A291,규격서!$A$4:$E$121,6,0)</f>
        <v>#N/A</v>
      </c>
      <c r="G291" s="10" t="e">
        <f t="shared" si="35"/>
        <v>#N/A</v>
      </c>
      <c r="H291" s="4" t="e">
        <f>VLOOKUP(A291,규격서!$A$4:$E$121,8,0)</f>
        <v>#N/A</v>
      </c>
      <c r="I291" s="9" t="e">
        <f t="shared" si="36"/>
        <v>#N/A</v>
      </c>
      <c r="J291" s="4" t="e">
        <f>VLOOKUP(A291,규격서!$A$4:$E$121,10,0)</f>
        <v>#N/A</v>
      </c>
      <c r="K291" s="9" t="e">
        <f t="shared" si="37"/>
        <v>#N/A</v>
      </c>
      <c r="L291" s="4" t="e">
        <f>VLOOKUP(A291,규격서!$A$4:$E$121,12,0)</f>
        <v>#N/A</v>
      </c>
      <c r="M291" s="9" t="e">
        <f t="shared" si="38"/>
        <v>#N/A</v>
      </c>
      <c r="N291" s="23"/>
      <c r="O291" s="23"/>
      <c r="P291" s="23"/>
      <c r="Q291" s="23"/>
      <c r="R291" s="23">
        <v>1</v>
      </c>
      <c r="S291" s="23"/>
      <c r="T291" s="23"/>
      <c r="U291" s="24" t="s">
        <v>525</v>
      </c>
      <c r="V291" s="39" t="s">
        <v>524</v>
      </c>
    </row>
    <row r="292" spans="1:22" s="11" customFormat="1" ht="21.95" customHeight="1" x14ac:dyDescent="0.3">
      <c r="A292" s="36">
        <f>A291</f>
        <v>218</v>
      </c>
      <c r="B292" s="26" t="s">
        <v>385</v>
      </c>
      <c r="C292" s="27" t="s">
        <v>386</v>
      </c>
      <c r="D292" s="25" t="s">
        <v>387</v>
      </c>
      <c r="E292" s="5">
        <f t="shared" si="34"/>
        <v>2</v>
      </c>
      <c r="F292" s="9" t="e">
        <f>VLOOKUP(A292,규격서!$A$4:$E$121,6,0)</f>
        <v>#N/A</v>
      </c>
      <c r="G292" s="10" t="e">
        <f t="shared" si="35"/>
        <v>#N/A</v>
      </c>
      <c r="H292" s="4" t="e">
        <f>VLOOKUP(A292,규격서!$A$4:$E$121,8,0)</f>
        <v>#N/A</v>
      </c>
      <c r="I292" s="9" t="e">
        <f t="shared" si="36"/>
        <v>#N/A</v>
      </c>
      <c r="J292" s="4" t="e">
        <f>VLOOKUP(A292,규격서!$A$4:$E$121,10,0)</f>
        <v>#N/A</v>
      </c>
      <c r="K292" s="9" t="e">
        <f t="shared" si="37"/>
        <v>#N/A</v>
      </c>
      <c r="L292" s="4" t="e">
        <f>VLOOKUP(A292,규격서!$A$4:$E$121,12,0)</f>
        <v>#N/A</v>
      </c>
      <c r="M292" s="9" t="e">
        <f t="shared" si="38"/>
        <v>#N/A</v>
      </c>
      <c r="N292" s="23">
        <v>2</v>
      </c>
      <c r="O292" s="23"/>
      <c r="P292" s="23"/>
      <c r="Q292" s="23"/>
      <c r="R292" s="23"/>
      <c r="S292" s="23"/>
      <c r="T292" s="23"/>
      <c r="U292" s="24" t="s">
        <v>542</v>
      </c>
      <c r="V292" s="39" t="s">
        <v>532</v>
      </c>
    </row>
    <row r="293" spans="1:22" s="11" customFormat="1" ht="21.95" customHeight="1" x14ac:dyDescent="0.3">
      <c r="A293" s="35">
        <v>219</v>
      </c>
      <c r="B293" s="26" t="s">
        <v>385</v>
      </c>
      <c r="C293" s="27" t="s">
        <v>388</v>
      </c>
      <c r="D293" s="25" t="s">
        <v>51</v>
      </c>
      <c r="E293" s="5">
        <f t="shared" si="34"/>
        <v>3</v>
      </c>
      <c r="F293" s="9" t="e">
        <f>VLOOKUP(A293,규격서!$A$4:$E$121,6,0)</f>
        <v>#N/A</v>
      </c>
      <c r="G293" s="10" t="e">
        <f t="shared" si="35"/>
        <v>#N/A</v>
      </c>
      <c r="H293" s="4" t="e">
        <f>VLOOKUP(A293,규격서!$A$4:$E$121,8,0)</f>
        <v>#N/A</v>
      </c>
      <c r="I293" s="9" t="e">
        <f t="shared" si="36"/>
        <v>#N/A</v>
      </c>
      <c r="J293" s="4" t="e">
        <f>VLOOKUP(A293,규격서!$A$4:$E$121,10,0)</f>
        <v>#N/A</v>
      </c>
      <c r="K293" s="9" t="e">
        <f t="shared" si="37"/>
        <v>#N/A</v>
      </c>
      <c r="L293" s="4" t="e">
        <f>VLOOKUP(A293,규격서!$A$4:$E$121,12,0)</f>
        <v>#N/A</v>
      </c>
      <c r="M293" s="9" t="e">
        <f t="shared" si="38"/>
        <v>#N/A</v>
      </c>
      <c r="N293" s="23">
        <v>3</v>
      </c>
      <c r="O293" s="23"/>
      <c r="P293" s="23"/>
      <c r="Q293" s="23"/>
      <c r="R293" s="23"/>
      <c r="S293" s="23"/>
      <c r="T293" s="23"/>
      <c r="U293" s="24" t="s">
        <v>542</v>
      </c>
      <c r="V293" s="39" t="s">
        <v>524</v>
      </c>
    </row>
    <row r="294" spans="1:22" s="11" customFormat="1" ht="21.95" customHeight="1" x14ac:dyDescent="0.3">
      <c r="A294" s="35">
        <v>220</v>
      </c>
      <c r="B294" s="26" t="s">
        <v>389</v>
      </c>
      <c r="C294" s="27" t="s">
        <v>390</v>
      </c>
      <c r="D294" s="25" t="s">
        <v>69</v>
      </c>
      <c r="E294" s="5">
        <f t="shared" si="34"/>
        <v>5</v>
      </c>
      <c r="F294" s="9" t="e">
        <f>VLOOKUP(A294,규격서!$A$4:$E$121,6,0)</f>
        <v>#N/A</v>
      </c>
      <c r="G294" s="10" t="e">
        <f t="shared" si="35"/>
        <v>#N/A</v>
      </c>
      <c r="H294" s="4" t="e">
        <f>VLOOKUP(A294,규격서!$A$4:$E$121,8,0)</f>
        <v>#N/A</v>
      </c>
      <c r="I294" s="9" t="e">
        <f t="shared" si="36"/>
        <v>#N/A</v>
      </c>
      <c r="J294" s="4" t="e">
        <f>VLOOKUP(A294,규격서!$A$4:$E$121,10,0)</f>
        <v>#N/A</v>
      </c>
      <c r="K294" s="9" t="e">
        <f t="shared" si="37"/>
        <v>#N/A</v>
      </c>
      <c r="L294" s="4" t="e">
        <f>VLOOKUP(A294,규격서!$A$4:$E$121,12,0)</f>
        <v>#N/A</v>
      </c>
      <c r="M294" s="9" t="e">
        <f t="shared" si="38"/>
        <v>#N/A</v>
      </c>
      <c r="N294" s="23"/>
      <c r="O294" s="23"/>
      <c r="P294" s="23">
        <v>5</v>
      </c>
      <c r="Q294" s="23"/>
      <c r="R294" s="23"/>
      <c r="S294" s="23"/>
      <c r="T294" s="23"/>
      <c r="U294" s="24" t="s">
        <v>531</v>
      </c>
      <c r="V294" s="39" t="s">
        <v>524</v>
      </c>
    </row>
    <row r="295" spans="1:22" s="11" customFormat="1" ht="21.95" customHeight="1" x14ac:dyDescent="0.3">
      <c r="A295" s="35">
        <v>221</v>
      </c>
      <c r="B295" s="26" t="s">
        <v>391</v>
      </c>
      <c r="C295" s="27" t="s">
        <v>392</v>
      </c>
      <c r="D295" s="25" t="s">
        <v>273</v>
      </c>
      <c r="E295" s="5">
        <f t="shared" si="34"/>
        <v>10</v>
      </c>
      <c r="F295" s="9" t="e">
        <f>VLOOKUP(A295,규격서!$A$4:$E$121,6,0)</f>
        <v>#N/A</v>
      </c>
      <c r="G295" s="10" t="e">
        <f t="shared" si="35"/>
        <v>#N/A</v>
      </c>
      <c r="H295" s="4" t="e">
        <f>VLOOKUP(A295,규격서!$A$4:$E$121,8,0)</f>
        <v>#N/A</v>
      </c>
      <c r="I295" s="9" t="e">
        <f t="shared" si="36"/>
        <v>#N/A</v>
      </c>
      <c r="J295" s="4" t="e">
        <f>VLOOKUP(A295,규격서!$A$4:$E$121,10,0)</f>
        <v>#N/A</v>
      </c>
      <c r="K295" s="9" t="e">
        <f t="shared" si="37"/>
        <v>#N/A</v>
      </c>
      <c r="L295" s="4" t="e">
        <f>VLOOKUP(A295,규격서!$A$4:$E$121,12,0)</f>
        <v>#N/A</v>
      </c>
      <c r="M295" s="9" t="e">
        <f t="shared" si="38"/>
        <v>#N/A</v>
      </c>
      <c r="N295" s="23"/>
      <c r="O295" s="23"/>
      <c r="P295" s="23"/>
      <c r="Q295" s="23">
        <v>10</v>
      </c>
      <c r="R295" s="23"/>
      <c r="S295" s="23"/>
      <c r="T295" s="23"/>
      <c r="U295" s="24" t="s">
        <v>523</v>
      </c>
      <c r="V295" s="39" t="s">
        <v>524</v>
      </c>
    </row>
    <row r="296" spans="1:22" s="11" customFormat="1" ht="21.95" customHeight="1" x14ac:dyDescent="0.3">
      <c r="A296" s="36">
        <f>A295</f>
        <v>221</v>
      </c>
      <c r="B296" s="26" t="s">
        <v>391</v>
      </c>
      <c r="C296" s="27" t="s">
        <v>392</v>
      </c>
      <c r="D296" s="25" t="s">
        <v>273</v>
      </c>
      <c r="E296" s="5">
        <f t="shared" si="34"/>
        <v>5</v>
      </c>
      <c r="F296" s="9" t="e">
        <f>VLOOKUP(A296,규격서!$A$4:$E$121,6,0)</f>
        <v>#N/A</v>
      </c>
      <c r="G296" s="10" t="e">
        <f t="shared" si="35"/>
        <v>#N/A</v>
      </c>
      <c r="H296" s="4" t="e">
        <f>VLOOKUP(A296,규격서!$A$4:$E$121,8,0)</f>
        <v>#N/A</v>
      </c>
      <c r="I296" s="9" t="e">
        <f t="shared" si="36"/>
        <v>#N/A</v>
      </c>
      <c r="J296" s="4" t="e">
        <f>VLOOKUP(A296,규격서!$A$4:$E$121,10,0)</f>
        <v>#N/A</v>
      </c>
      <c r="K296" s="9" t="e">
        <f t="shared" si="37"/>
        <v>#N/A</v>
      </c>
      <c r="L296" s="4" t="e">
        <f>VLOOKUP(A296,규격서!$A$4:$E$121,12,0)</f>
        <v>#N/A</v>
      </c>
      <c r="M296" s="9" t="e">
        <f t="shared" si="38"/>
        <v>#N/A</v>
      </c>
      <c r="N296" s="23"/>
      <c r="O296" s="23"/>
      <c r="P296" s="23"/>
      <c r="Q296" s="23"/>
      <c r="R296" s="23"/>
      <c r="S296" s="23"/>
      <c r="T296" s="23">
        <v>5</v>
      </c>
      <c r="U296" s="24" t="s">
        <v>542</v>
      </c>
      <c r="V296" s="39" t="s">
        <v>524</v>
      </c>
    </row>
    <row r="297" spans="1:22" s="11" customFormat="1" ht="21.95" customHeight="1" x14ac:dyDescent="0.3">
      <c r="A297" s="35">
        <v>222</v>
      </c>
      <c r="B297" s="26" t="s">
        <v>576</v>
      </c>
      <c r="C297" s="27" t="s">
        <v>393</v>
      </c>
      <c r="D297" s="25" t="s">
        <v>273</v>
      </c>
      <c r="E297" s="5">
        <f t="shared" si="34"/>
        <v>9</v>
      </c>
      <c r="F297" s="9" t="e">
        <f>VLOOKUP(A297,규격서!$A$4:$E$121,6,0)</f>
        <v>#N/A</v>
      </c>
      <c r="G297" s="10" t="e">
        <f t="shared" si="35"/>
        <v>#N/A</v>
      </c>
      <c r="H297" s="4" t="e">
        <f>VLOOKUP(A297,규격서!$A$4:$E$121,8,0)</f>
        <v>#N/A</v>
      </c>
      <c r="I297" s="9" t="e">
        <f t="shared" si="36"/>
        <v>#N/A</v>
      </c>
      <c r="J297" s="4" t="e">
        <f>VLOOKUP(A297,규격서!$A$4:$E$121,10,0)</f>
        <v>#N/A</v>
      </c>
      <c r="K297" s="9" t="e">
        <f t="shared" si="37"/>
        <v>#N/A</v>
      </c>
      <c r="L297" s="4" t="e">
        <f>VLOOKUP(A297,규격서!$A$4:$E$121,12,0)</f>
        <v>#N/A</v>
      </c>
      <c r="M297" s="9" t="e">
        <f t="shared" si="38"/>
        <v>#N/A</v>
      </c>
      <c r="N297" s="23"/>
      <c r="O297" s="23"/>
      <c r="P297" s="23">
        <v>9</v>
      </c>
      <c r="Q297" s="23"/>
      <c r="R297" s="23"/>
      <c r="S297" s="23"/>
      <c r="T297" s="23"/>
      <c r="U297" s="24" t="s">
        <v>531</v>
      </c>
      <c r="V297" s="39" t="s">
        <v>524</v>
      </c>
    </row>
    <row r="298" spans="1:22" s="11" customFormat="1" ht="21.95" customHeight="1" x14ac:dyDescent="0.3">
      <c r="A298" s="35">
        <v>223</v>
      </c>
      <c r="B298" s="26" t="s">
        <v>394</v>
      </c>
      <c r="C298" s="27" t="s">
        <v>395</v>
      </c>
      <c r="D298" s="25" t="s">
        <v>239</v>
      </c>
      <c r="E298" s="5">
        <f t="shared" si="34"/>
        <v>5</v>
      </c>
      <c r="F298" s="9" t="e">
        <f>VLOOKUP(A298,규격서!$A$4:$E$121,6,0)</f>
        <v>#N/A</v>
      </c>
      <c r="G298" s="10" t="e">
        <f t="shared" si="35"/>
        <v>#N/A</v>
      </c>
      <c r="H298" s="4" t="e">
        <f>VLOOKUP(A298,규격서!$A$4:$E$121,8,0)</f>
        <v>#N/A</v>
      </c>
      <c r="I298" s="9" t="e">
        <f t="shared" si="36"/>
        <v>#N/A</v>
      </c>
      <c r="J298" s="4" t="e">
        <f>VLOOKUP(A298,규격서!$A$4:$E$121,10,0)</f>
        <v>#N/A</v>
      </c>
      <c r="K298" s="9" t="e">
        <f t="shared" si="37"/>
        <v>#N/A</v>
      </c>
      <c r="L298" s="4" t="e">
        <f>VLOOKUP(A298,규격서!$A$4:$E$121,12,0)</f>
        <v>#N/A</v>
      </c>
      <c r="M298" s="9" t="e">
        <f t="shared" si="38"/>
        <v>#N/A</v>
      </c>
      <c r="N298" s="23"/>
      <c r="O298" s="23"/>
      <c r="P298" s="23"/>
      <c r="Q298" s="23">
        <v>5</v>
      </c>
      <c r="R298" s="23"/>
      <c r="S298" s="23"/>
      <c r="T298" s="23"/>
      <c r="U298" s="24" t="s">
        <v>523</v>
      </c>
      <c r="V298" s="39" t="s">
        <v>524</v>
      </c>
    </row>
    <row r="299" spans="1:22" s="11" customFormat="1" ht="21.95" customHeight="1" x14ac:dyDescent="0.3">
      <c r="A299" s="35">
        <v>224</v>
      </c>
      <c r="B299" s="26" t="s">
        <v>396</v>
      </c>
      <c r="C299" s="27" t="s">
        <v>397</v>
      </c>
      <c r="D299" s="25" t="s">
        <v>51</v>
      </c>
      <c r="E299" s="5">
        <f t="shared" si="34"/>
        <v>15</v>
      </c>
      <c r="F299" s="9" t="e">
        <f>VLOOKUP(A299,규격서!$A$4:$E$121,6,0)</f>
        <v>#N/A</v>
      </c>
      <c r="G299" s="10" t="e">
        <f t="shared" si="35"/>
        <v>#N/A</v>
      </c>
      <c r="H299" s="4" t="e">
        <f>VLOOKUP(A299,규격서!$A$4:$E$121,8,0)</f>
        <v>#N/A</v>
      </c>
      <c r="I299" s="9" t="e">
        <f t="shared" si="36"/>
        <v>#N/A</v>
      </c>
      <c r="J299" s="4" t="e">
        <f>VLOOKUP(A299,규격서!$A$4:$E$121,10,0)</f>
        <v>#N/A</v>
      </c>
      <c r="K299" s="9" t="e">
        <f t="shared" si="37"/>
        <v>#N/A</v>
      </c>
      <c r="L299" s="4" t="e">
        <f>VLOOKUP(A299,규격서!$A$4:$E$121,12,0)</f>
        <v>#N/A</v>
      </c>
      <c r="M299" s="9" t="e">
        <f t="shared" si="38"/>
        <v>#N/A</v>
      </c>
      <c r="N299" s="23"/>
      <c r="O299" s="23"/>
      <c r="P299" s="23"/>
      <c r="Q299" s="23">
        <v>5</v>
      </c>
      <c r="R299" s="23"/>
      <c r="S299" s="23">
        <v>10</v>
      </c>
      <c r="T299" s="23"/>
      <c r="U299" s="24" t="s">
        <v>523</v>
      </c>
      <c r="V299" s="39" t="s">
        <v>524</v>
      </c>
    </row>
    <row r="300" spans="1:22" s="11" customFormat="1" ht="21.95" customHeight="1" x14ac:dyDescent="0.3">
      <c r="A300" s="36">
        <f>A299</f>
        <v>224</v>
      </c>
      <c r="B300" s="26" t="s">
        <v>396</v>
      </c>
      <c r="C300" s="27" t="s">
        <v>397</v>
      </c>
      <c r="D300" s="25" t="s">
        <v>51</v>
      </c>
      <c r="E300" s="5">
        <f t="shared" si="34"/>
        <v>10</v>
      </c>
      <c r="F300" s="9" t="e">
        <f>VLOOKUP(A300,규격서!$A$4:$E$121,6,0)</f>
        <v>#N/A</v>
      </c>
      <c r="G300" s="10" t="e">
        <f t="shared" si="35"/>
        <v>#N/A</v>
      </c>
      <c r="H300" s="4" t="e">
        <f>VLOOKUP(A300,규격서!$A$4:$E$121,8,0)</f>
        <v>#N/A</v>
      </c>
      <c r="I300" s="9" t="e">
        <f t="shared" si="36"/>
        <v>#N/A</v>
      </c>
      <c r="J300" s="4" t="e">
        <f>VLOOKUP(A300,규격서!$A$4:$E$121,10,0)</f>
        <v>#N/A</v>
      </c>
      <c r="K300" s="9" t="e">
        <f t="shared" si="37"/>
        <v>#N/A</v>
      </c>
      <c r="L300" s="4" t="e">
        <f>VLOOKUP(A300,규격서!$A$4:$E$121,12,0)</f>
        <v>#N/A</v>
      </c>
      <c r="M300" s="9" t="e">
        <f t="shared" si="38"/>
        <v>#N/A</v>
      </c>
      <c r="N300" s="23"/>
      <c r="O300" s="23">
        <v>10</v>
      </c>
      <c r="P300" s="23"/>
      <c r="Q300" s="23"/>
      <c r="R300" s="23"/>
      <c r="S300" s="23"/>
      <c r="T300" s="23"/>
      <c r="U300" s="24" t="s">
        <v>526</v>
      </c>
      <c r="V300" s="39" t="s">
        <v>537</v>
      </c>
    </row>
    <row r="301" spans="1:22" s="11" customFormat="1" ht="21.95" customHeight="1" x14ac:dyDescent="0.3">
      <c r="A301" s="35">
        <v>225</v>
      </c>
      <c r="B301" s="26" t="s">
        <v>398</v>
      </c>
      <c r="C301" s="27" t="s">
        <v>399</v>
      </c>
      <c r="D301" s="25" t="s">
        <v>19</v>
      </c>
      <c r="E301" s="5">
        <f t="shared" si="34"/>
        <v>15</v>
      </c>
      <c r="F301" s="9" t="e">
        <f>VLOOKUP(A301,규격서!$A$4:$E$121,6,0)</f>
        <v>#N/A</v>
      </c>
      <c r="G301" s="10" t="e">
        <f t="shared" si="35"/>
        <v>#N/A</v>
      </c>
      <c r="H301" s="4" t="e">
        <f>VLOOKUP(A301,규격서!$A$4:$E$121,8,0)</f>
        <v>#N/A</v>
      </c>
      <c r="I301" s="9" t="e">
        <f t="shared" si="36"/>
        <v>#N/A</v>
      </c>
      <c r="J301" s="4" t="e">
        <f>VLOOKUP(A301,규격서!$A$4:$E$121,10,0)</f>
        <v>#N/A</v>
      </c>
      <c r="K301" s="9" t="e">
        <f t="shared" si="37"/>
        <v>#N/A</v>
      </c>
      <c r="L301" s="4" t="e">
        <f>VLOOKUP(A301,규격서!$A$4:$E$121,12,0)</f>
        <v>#N/A</v>
      </c>
      <c r="M301" s="9" t="e">
        <f t="shared" si="38"/>
        <v>#N/A</v>
      </c>
      <c r="N301" s="23"/>
      <c r="O301" s="23"/>
      <c r="P301" s="23"/>
      <c r="Q301" s="23">
        <v>5</v>
      </c>
      <c r="R301" s="23"/>
      <c r="S301" s="23">
        <v>10</v>
      </c>
      <c r="T301" s="23"/>
      <c r="U301" s="24" t="s">
        <v>523</v>
      </c>
      <c r="V301" s="39" t="s">
        <v>524</v>
      </c>
    </row>
    <row r="302" spans="1:22" s="11" customFormat="1" ht="21.95" customHeight="1" x14ac:dyDescent="0.3">
      <c r="A302" s="36">
        <f>A301</f>
        <v>225</v>
      </c>
      <c r="B302" s="26" t="s">
        <v>398</v>
      </c>
      <c r="C302" s="27" t="s">
        <v>399</v>
      </c>
      <c r="D302" s="25" t="s">
        <v>19</v>
      </c>
      <c r="E302" s="5">
        <f t="shared" si="34"/>
        <v>10</v>
      </c>
      <c r="F302" s="9" t="e">
        <f>VLOOKUP(A302,규격서!$A$4:$E$121,6,0)</f>
        <v>#N/A</v>
      </c>
      <c r="G302" s="10" t="e">
        <f t="shared" si="35"/>
        <v>#N/A</v>
      </c>
      <c r="H302" s="4" t="e">
        <f>VLOOKUP(A302,규격서!$A$4:$E$121,8,0)</f>
        <v>#N/A</v>
      </c>
      <c r="I302" s="9" t="e">
        <f t="shared" si="36"/>
        <v>#N/A</v>
      </c>
      <c r="J302" s="4" t="e">
        <f>VLOOKUP(A302,규격서!$A$4:$E$121,10,0)</f>
        <v>#N/A</v>
      </c>
      <c r="K302" s="9" t="e">
        <f t="shared" si="37"/>
        <v>#N/A</v>
      </c>
      <c r="L302" s="4" t="e">
        <f>VLOOKUP(A302,규격서!$A$4:$E$121,12,0)</f>
        <v>#N/A</v>
      </c>
      <c r="M302" s="9" t="e">
        <f t="shared" si="38"/>
        <v>#N/A</v>
      </c>
      <c r="N302" s="23"/>
      <c r="O302" s="23"/>
      <c r="P302" s="23"/>
      <c r="Q302" s="23"/>
      <c r="R302" s="23">
        <v>10</v>
      </c>
      <c r="S302" s="23"/>
      <c r="T302" s="23"/>
      <c r="U302" s="24" t="s">
        <v>525</v>
      </c>
      <c r="V302" s="39" t="s">
        <v>524</v>
      </c>
    </row>
    <row r="303" spans="1:22" s="11" customFormat="1" ht="21.95" customHeight="1" x14ac:dyDescent="0.3">
      <c r="A303" s="35">
        <v>226</v>
      </c>
      <c r="B303" s="26" t="s">
        <v>400</v>
      </c>
      <c r="C303" s="27" t="s">
        <v>401</v>
      </c>
      <c r="D303" s="25" t="s">
        <v>19</v>
      </c>
      <c r="E303" s="5">
        <f t="shared" si="34"/>
        <v>5</v>
      </c>
      <c r="F303" s="9" t="e">
        <f>VLOOKUP(A303,규격서!$A$4:$E$121,6,0)</f>
        <v>#N/A</v>
      </c>
      <c r="G303" s="10" t="e">
        <f t="shared" si="35"/>
        <v>#N/A</v>
      </c>
      <c r="H303" s="4" t="e">
        <f>VLOOKUP(A303,규격서!$A$4:$E$121,8,0)</f>
        <v>#N/A</v>
      </c>
      <c r="I303" s="9" t="e">
        <f t="shared" si="36"/>
        <v>#N/A</v>
      </c>
      <c r="J303" s="4" t="e">
        <f>VLOOKUP(A303,규격서!$A$4:$E$121,10,0)</f>
        <v>#N/A</v>
      </c>
      <c r="K303" s="9" t="e">
        <f t="shared" si="37"/>
        <v>#N/A</v>
      </c>
      <c r="L303" s="4" t="e">
        <f>VLOOKUP(A303,규격서!$A$4:$E$121,12,0)</f>
        <v>#N/A</v>
      </c>
      <c r="M303" s="9" t="e">
        <f t="shared" si="38"/>
        <v>#N/A</v>
      </c>
      <c r="N303" s="23"/>
      <c r="O303" s="23"/>
      <c r="P303" s="23"/>
      <c r="Q303" s="23"/>
      <c r="R303" s="23">
        <v>5</v>
      </c>
      <c r="S303" s="23"/>
      <c r="T303" s="23"/>
      <c r="U303" s="24" t="s">
        <v>525</v>
      </c>
      <c r="V303" s="39" t="s">
        <v>524</v>
      </c>
    </row>
    <row r="304" spans="1:22" s="11" customFormat="1" ht="21.95" customHeight="1" x14ac:dyDescent="0.3">
      <c r="A304" s="36">
        <f>A303</f>
        <v>226</v>
      </c>
      <c r="B304" s="26" t="s">
        <v>400</v>
      </c>
      <c r="C304" s="27" t="s">
        <v>401</v>
      </c>
      <c r="D304" s="25" t="s">
        <v>19</v>
      </c>
      <c r="E304" s="5">
        <f t="shared" si="34"/>
        <v>2</v>
      </c>
      <c r="F304" s="9" t="e">
        <f>VLOOKUP(A304,규격서!$A$4:$E$121,6,0)</f>
        <v>#N/A</v>
      </c>
      <c r="G304" s="10" t="e">
        <f t="shared" si="35"/>
        <v>#N/A</v>
      </c>
      <c r="H304" s="4" t="e">
        <f>VLOOKUP(A304,규격서!$A$4:$E$121,8,0)</f>
        <v>#N/A</v>
      </c>
      <c r="I304" s="9" t="e">
        <f t="shared" si="36"/>
        <v>#N/A</v>
      </c>
      <c r="J304" s="4" t="e">
        <f>VLOOKUP(A304,규격서!$A$4:$E$121,10,0)</f>
        <v>#N/A</v>
      </c>
      <c r="K304" s="9" t="e">
        <f t="shared" si="37"/>
        <v>#N/A</v>
      </c>
      <c r="L304" s="4" t="e">
        <f>VLOOKUP(A304,규격서!$A$4:$E$121,12,0)</f>
        <v>#N/A</v>
      </c>
      <c r="M304" s="9" t="e">
        <f t="shared" si="38"/>
        <v>#N/A</v>
      </c>
      <c r="N304" s="23"/>
      <c r="O304" s="23">
        <v>2</v>
      </c>
      <c r="P304" s="23"/>
      <c r="Q304" s="23"/>
      <c r="R304" s="23"/>
      <c r="S304" s="23"/>
      <c r="T304" s="23"/>
      <c r="U304" s="24" t="s">
        <v>526</v>
      </c>
      <c r="V304" s="39" t="s">
        <v>537</v>
      </c>
    </row>
    <row r="305" spans="1:22" s="11" customFormat="1" ht="21.95" customHeight="1" x14ac:dyDescent="0.3">
      <c r="A305" s="35">
        <v>227</v>
      </c>
      <c r="B305" s="26" t="s">
        <v>402</v>
      </c>
      <c r="C305" s="27" t="s">
        <v>403</v>
      </c>
      <c r="D305" s="25" t="s">
        <v>19</v>
      </c>
      <c r="E305" s="5">
        <f t="shared" si="34"/>
        <v>4</v>
      </c>
      <c r="F305" s="9" t="e">
        <f>VLOOKUP(A305,규격서!$A$4:$E$121,6,0)</f>
        <v>#N/A</v>
      </c>
      <c r="G305" s="10" t="e">
        <f t="shared" si="35"/>
        <v>#N/A</v>
      </c>
      <c r="H305" s="4" t="e">
        <f>VLOOKUP(A305,규격서!$A$4:$E$121,8,0)</f>
        <v>#N/A</v>
      </c>
      <c r="I305" s="9" t="e">
        <f t="shared" si="36"/>
        <v>#N/A</v>
      </c>
      <c r="J305" s="4" t="e">
        <f>VLOOKUP(A305,규격서!$A$4:$E$121,10,0)</f>
        <v>#N/A</v>
      </c>
      <c r="K305" s="9" t="e">
        <f t="shared" si="37"/>
        <v>#N/A</v>
      </c>
      <c r="L305" s="4" t="e">
        <f>VLOOKUP(A305,규격서!$A$4:$E$121,12,0)</f>
        <v>#N/A</v>
      </c>
      <c r="M305" s="9" t="e">
        <f t="shared" si="38"/>
        <v>#N/A</v>
      </c>
      <c r="N305" s="23"/>
      <c r="O305" s="23"/>
      <c r="P305" s="23">
        <v>4</v>
      </c>
      <c r="Q305" s="23"/>
      <c r="R305" s="23"/>
      <c r="S305" s="23"/>
      <c r="T305" s="23"/>
      <c r="U305" s="24" t="s">
        <v>531</v>
      </c>
      <c r="V305" s="39" t="s">
        <v>524</v>
      </c>
    </row>
    <row r="306" spans="1:22" s="11" customFormat="1" ht="21.95" customHeight="1" x14ac:dyDescent="0.3">
      <c r="A306" s="35">
        <v>228</v>
      </c>
      <c r="B306" s="26" t="s">
        <v>404</v>
      </c>
      <c r="C306" s="27" t="s">
        <v>405</v>
      </c>
      <c r="D306" s="25" t="s">
        <v>19</v>
      </c>
      <c r="E306" s="5">
        <f t="shared" si="34"/>
        <v>6</v>
      </c>
      <c r="F306" s="9" t="e">
        <f>VLOOKUP(A306,규격서!$A$4:$E$121,6,0)</f>
        <v>#N/A</v>
      </c>
      <c r="G306" s="10" t="e">
        <f t="shared" si="35"/>
        <v>#N/A</v>
      </c>
      <c r="H306" s="4" t="e">
        <f>VLOOKUP(A306,규격서!$A$4:$E$121,8,0)</f>
        <v>#N/A</v>
      </c>
      <c r="I306" s="9" t="e">
        <f t="shared" si="36"/>
        <v>#N/A</v>
      </c>
      <c r="J306" s="4" t="e">
        <f>VLOOKUP(A306,규격서!$A$4:$E$121,10,0)</f>
        <v>#N/A</v>
      </c>
      <c r="K306" s="9" t="e">
        <f t="shared" si="37"/>
        <v>#N/A</v>
      </c>
      <c r="L306" s="4" t="e">
        <f>VLOOKUP(A306,규격서!$A$4:$E$121,12,0)</f>
        <v>#N/A</v>
      </c>
      <c r="M306" s="9" t="e">
        <f t="shared" si="38"/>
        <v>#N/A</v>
      </c>
      <c r="N306" s="23"/>
      <c r="O306" s="23"/>
      <c r="P306" s="23"/>
      <c r="Q306" s="23"/>
      <c r="R306" s="23"/>
      <c r="S306" s="23"/>
      <c r="T306" s="23">
        <v>6</v>
      </c>
      <c r="U306" s="24" t="s">
        <v>523</v>
      </c>
      <c r="V306" s="39" t="s">
        <v>524</v>
      </c>
    </row>
    <row r="307" spans="1:22" s="11" customFormat="1" ht="21.95" customHeight="1" x14ac:dyDescent="0.3">
      <c r="A307" s="36">
        <f>A306</f>
        <v>228</v>
      </c>
      <c r="B307" s="26" t="s">
        <v>404</v>
      </c>
      <c r="C307" s="27" t="s">
        <v>405</v>
      </c>
      <c r="D307" s="25" t="s">
        <v>19</v>
      </c>
      <c r="E307" s="5">
        <f t="shared" si="34"/>
        <v>5</v>
      </c>
      <c r="F307" s="9" t="e">
        <f>VLOOKUP(A307,규격서!$A$4:$E$121,6,0)</f>
        <v>#N/A</v>
      </c>
      <c r="G307" s="10" t="e">
        <f t="shared" si="35"/>
        <v>#N/A</v>
      </c>
      <c r="H307" s="4" t="e">
        <f>VLOOKUP(A307,규격서!$A$4:$E$121,8,0)</f>
        <v>#N/A</v>
      </c>
      <c r="I307" s="9" t="e">
        <f t="shared" si="36"/>
        <v>#N/A</v>
      </c>
      <c r="J307" s="4" t="e">
        <f>VLOOKUP(A307,규격서!$A$4:$E$121,10,0)</f>
        <v>#N/A</v>
      </c>
      <c r="K307" s="9" t="e">
        <f t="shared" si="37"/>
        <v>#N/A</v>
      </c>
      <c r="L307" s="4" t="e">
        <f>VLOOKUP(A307,규격서!$A$4:$E$121,12,0)</f>
        <v>#N/A</v>
      </c>
      <c r="M307" s="9" t="e">
        <f t="shared" si="38"/>
        <v>#N/A</v>
      </c>
      <c r="N307" s="23"/>
      <c r="O307" s="23"/>
      <c r="P307" s="23"/>
      <c r="Q307" s="23"/>
      <c r="R307" s="23">
        <v>5</v>
      </c>
      <c r="S307" s="23"/>
      <c r="T307" s="23"/>
      <c r="U307" s="24" t="s">
        <v>525</v>
      </c>
      <c r="V307" s="39" t="s">
        <v>524</v>
      </c>
    </row>
    <row r="308" spans="1:22" s="11" customFormat="1" ht="21.95" customHeight="1" x14ac:dyDescent="0.3">
      <c r="A308" s="35">
        <v>229</v>
      </c>
      <c r="B308" s="6" t="s">
        <v>406</v>
      </c>
      <c r="C308" s="7" t="s">
        <v>407</v>
      </c>
      <c r="D308" s="5" t="s">
        <v>69</v>
      </c>
      <c r="E308" s="5">
        <f t="shared" si="34"/>
        <v>14</v>
      </c>
      <c r="F308" s="9" t="e">
        <f>VLOOKUP(A308,규격서!$A$4:$E$121,6,0)</f>
        <v>#N/A</v>
      </c>
      <c r="G308" s="10" t="e">
        <f t="shared" si="35"/>
        <v>#N/A</v>
      </c>
      <c r="H308" s="4" t="e">
        <f>VLOOKUP(A308,규격서!$A$4:$E$121,8,0)</f>
        <v>#N/A</v>
      </c>
      <c r="I308" s="9" t="e">
        <f t="shared" si="36"/>
        <v>#N/A</v>
      </c>
      <c r="J308" s="4" t="e">
        <f>VLOOKUP(A308,규격서!$A$4:$E$121,10,0)</f>
        <v>#N/A</v>
      </c>
      <c r="K308" s="9" t="e">
        <f t="shared" si="37"/>
        <v>#N/A</v>
      </c>
      <c r="L308" s="4" t="e">
        <f>VLOOKUP(A308,규격서!$A$4:$E$121,12,0)</f>
        <v>#N/A</v>
      </c>
      <c r="M308" s="9" t="e">
        <f t="shared" si="38"/>
        <v>#N/A</v>
      </c>
      <c r="N308" s="23"/>
      <c r="O308" s="23"/>
      <c r="P308" s="23"/>
      <c r="Q308" s="23"/>
      <c r="R308" s="23"/>
      <c r="S308" s="23">
        <v>10</v>
      </c>
      <c r="T308" s="23">
        <v>4</v>
      </c>
      <c r="U308" s="24" t="s">
        <v>523</v>
      </c>
      <c r="V308" s="39" t="s">
        <v>524</v>
      </c>
    </row>
    <row r="309" spans="1:22" s="11" customFormat="1" ht="21.95" customHeight="1" x14ac:dyDescent="0.3">
      <c r="A309" s="36">
        <f t="shared" ref="A309:A310" si="41">A308</f>
        <v>229</v>
      </c>
      <c r="B309" s="6" t="s">
        <v>406</v>
      </c>
      <c r="C309" s="7" t="s">
        <v>407</v>
      </c>
      <c r="D309" s="5" t="s">
        <v>69</v>
      </c>
      <c r="E309" s="5">
        <f t="shared" si="34"/>
        <v>5</v>
      </c>
      <c r="F309" s="9" t="e">
        <f>VLOOKUP(A309,규격서!$A$4:$E$121,6,0)</f>
        <v>#N/A</v>
      </c>
      <c r="G309" s="10" t="e">
        <f t="shared" si="35"/>
        <v>#N/A</v>
      </c>
      <c r="H309" s="4" t="e">
        <f>VLOOKUP(A309,규격서!$A$4:$E$121,8,0)</f>
        <v>#N/A</v>
      </c>
      <c r="I309" s="9" t="e">
        <f t="shared" si="36"/>
        <v>#N/A</v>
      </c>
      <c r="J309" s="4" t="e">
        <f>VLOOKUP(A309,규격서!$A$4:$E$121,10,0)</f>
        <v>#N/A</v>
      </c>
      <c r="K309" s="9" t="e">
        <f t="shared" si="37"/>
        <v>#N/A</v>
      </c>
      <c r="L309" s="4" t="e">
        <f>VLOOKUP(A309,규격서!$A$4:$E$121,12,0)</f>
        <v>#N/A</v>
      </c>
      <c r="M309" s="9" t="e">
        <f t="shared" si="38"/>
        <v>#N/A</v>
      </c>
      <c r="N309" s="23"/>
      <c r="O309" s="23"/>
      <c r="P309" s="23"/>
      <c r="Q309" s="23"/>
      <c r="R309" s="23">
        <v>5</v>
      </c>
      <c r="S309" s="23"/>
      <c r="T309" s="23"/>
      <c r="U309" s="24" t="s">
        <v>525</v>
      </c>
      <c r="V309" s="39" t="s">
        <v>524</v>
      </c>
    </row>
    <row r="310" spans="1:22" s="11" customFormat="1" ht="21.95" customHeight="1" x14ac:dyDescent="0.3">
      <c r="A310" s="36">
        <f t="shared" si="41"/>
        <v>229</v>
      </c>
      <c r="B310" s="6" t="s">
        <v>406</v>
      </c>
      <c r="C310" s="7" t="s">
        <v>407</v>
      </c>
      <c r="D310" s="5" t="s">
        <v>69</v>
      </c>
      <c r="E310" s="5">
        <f t="shared" si="34"/>
        <v>0</v>
      </c>
      <c r="F310" s="9" t="e">
        <f>VLOOKUP(A310,규격서!$A$4:$E$121,6,0)</f>
        <v>#N/A</v>
      </c>
      <c r="G310" s="10" t="e">
        <f t="shared" si="35"/>
        <v>#N/A</v>
      </c>
      <c r="H310" s="4" t="e">
        <f>VLOOKUP(A310,규격서!$A$4:$E$121,8,0)</f>
        <v>#N/A</v>
      </c>
      <c r="I310" s="9" t="e">
        <f t="shared" si="36"/>
        <v>#N/A</v>
      </c>
      <c r="J310" s="4" t="e">
        <f>VLOOKUP(A310,규격서!$A$4:$E$121,10,0)</f>
        <v>#N/A</v>
      </c>
      <c r="K310" s="9" t="e">
        <f t="shared" si="37"/>
        <v>#N/A</v>
      </c>
      <c r="L310" s="4" t="e">
        <f>VLOOKUP(A310,규격서!$A$4:$E$121,12,0)</f>
        <v>#N/A</v>
      </c>
      <c r="M310" s="9" t="e">
        <f t="shared" si="38"/>
        <v>#N/A</v>
      </c>
      <c r="N310" s="23"/>
      <c r="O310" s="23">
        <v>0</v>
      </c>
      <c r="P310" s="23"/>
      <c r="Q310" s="23"/>
      <c r="R310" s="23"/>
      <c r="S310" s="23"/>
      <c r="T310" s="23"/>
      <c r="U310" s="24" t="s">
        <v>526</v>
      </c>
      <c r="V310" s="39" t="s">
        <v>537</v>
      </c>
    </row>
    <row r="311" spans="1:22" s="11" customFormat="1" ht="21.95" customHeight="1" x14ac:dyDescent="0.3">
      <c r="A311" s="35">
        <v>230</v>
      </c>
      <c r="B311" s="6" t="s">
        <v>408</v>
      </c>
      <c r="C311" s="7" t="s">
        <v>577</v>
      </c>
      <c r="D311" s="5" t="s">
        <v>69</v>
      </c>
      <c r="E311" s="5">
        <f t="shared" si="34"/>
        <v>20</v>
      </c>
      <c r="F311" s="9" t="e">
        <f>VLOOKUP(A311,규격서!$A$4:$E$121,6,0)</f>
        <v>#N/A</v>
      </c>
      <c r="G311" s="10" t="e">
        <f t="shared" si="35"/>
        <v>#N/A</v>
      </c>
      <c r="H311" s="4" t="e">
        <f>VLOOKUP(A311,규격서!$A$4:$E$121,8,0)</f>
        <v>#N/A</v>
      </c>
      <c r="I311" s="9" t="e">
        <f t="shared" si="36"/>
        <v>#N/A</v>
      </c>
      <c r="J311" s="4" t="e">
        <f>VLOOKUP(A311,규격서!$A$4:$E$121,10,0)</f>
        <v>#N/A</v>
      </c>
      <c r="K311" s="9" t="e">
        <f t="shared" si="37"/>
        <v>#N/A</v>
      </c>
      <c r="L311" s="4" t="e">
        <f>VLOOKUP(A311,규격서!$A$4:$E$121,12,0)</f>
        <v>#N/A</v>
      </c>
      <c r="M311" s="9" t="e">
        <f t="shared" si="38"/>
        <v>#N/A</v>
      </c>
      <c r="N311" s="23"/>
      <c r="O311" s="23"/>
      <c r="P311" s="23"/>
      <c r="Q311" s="23"/>
      <c r="R311" s="23"/>
      <c r="S311" s="23">
        <v>20</v>
      </c>
      <c r="T311" s="23"/>
      <c r="U311" s="24" t="s">
        <v>525</v>
      </c>
      <c r="V311" s="39" t="s">
        <v>529</v>
      </c>
    </row>
    <row r="312" spans="1:22" s="11" customFormat="1" ht="21.95" customHeight="1" x14ac:dyDescent="0.3">
      <c r="A312" s="35">
        <v>231</v>
      </c>
      <c r="B312" s="6" t="s">
        <v>409</v>
      </c>
      <c r="C312" s="7" t="s">
        <v>410</v>
      </c>
      <c r="D312" s="5" t="s">
        <v>19</v>
      </c>
      <c r="E312" s="5">
        <f t="shared" si="34"/>
        <v>10</v>
      </c>
      <c r="F312" s="9" t="e">
        <f>VLOOKUP(A312,규격서!$A$4:$E$121,6,0)</f>
        <v>#N/A</v>
      </c>
      <c r="G312" s="10" t="e">
        <f t="shared" si="35"/>
        <v>#N/A</v>
      </c>
      <c r="H312" s="4" t="e">
        <f>VLOOKUP(A312,규격서!$A$4:$E$121,8,0)</f>
        <v>#N/A</v>
      </c>
      <c r="I312" s="9" t="e">
        <f t="shared" si="36"/>
        <v>#N/A</v>
      </c>
      <c r="J312" s="4" t="e">
        <f>VLOOKUP(A312,규격서!$A$4:$E$121,10,0)</f>
        <v>#N/A</v>
      </c>
      <c r="K312" s="9" t="e">
        <f t="shared" si="37"/>
        <v>#N/A</v>
      </c>
      <c r="L312" s="4" t="e">
        <f>VLOOKUP(A312,규격서!$A$4:$E$121,12,0)</f>
        <v>#N/A</v>
      </c>
      <c r="M312" s="9" t="e">
        <f t="shared" si="38"/>
        <v>#N/A</v>
      </c>
      <c r="N312" s="23"/>
      <c r="O312" s="23"/>
      <c r="P312" s="23"/>
      <c r="Q312" s="23"/>
      <c r="R312" s="23">
        <v>5</v>
      </c>
      <c r="S312" s="23">
        <v>5</v>
      </c>
      <c r="T312" s="23"/>
      <c r="U312" s="24" t="s">
        <v>525</v>
      </c>
      <c r="V312" s="39" t="s">
        <v>524</v>
      </c>
    </row>
    <row r="313" spans="1:22" s="11" customFormat="1" ht="21.95" customHeight="1" x14ac:dyDescent="0.3">
      <c r="A313" s="35">
        <v>232</v>
      </c>
      <c r="B313" s="6" t="s">
        <v>409</v>
      </c>
      <c r="C313" s="7" t="s">
        <v>411</v>
      </c>
      <c r="D313" s="5" t="s">
        <v>69</v>
      </c>
      <c r="E313" s="5">
        <f t="shared" si="34"/>
        <v>140</v>
      </c>
      <c r="F313" s="9" t="e">
        <f>VLOOKUP(A313,규격서!$A$4:$E$121,6,0)</f>
        <v>#N/A</v>
      </c>
      <c r="G313" s="10" t="e">
        <f t="shared" si="35"/>
        <v>#N/A</v>
      </c>
      <c r="H313" s="4" t="e">
        <f>VLOOKUP(A313,규격서!$A$4:$E$121,8,0)</f>
        <v>#N/A</v>
      </c>
      <c r="I313" s="9" t="e">
        <f t="shared" si="36"/>
        <v>#N/A</v>
      </c>
      <c r="J313" s="4" t="e">
        <f>VLOOKUP(A313,규격서!$A$4:$E$121,10,0)</f>
        <v>#N/A</v>
      </c>
      <c r="K313" s="9" t="e">
        <f t="shared" si="37"/>
        <v>#N/A</v>
      </c>
      <c r="L313" s="4" t="e">
        <f>VLOOKUP(A313,규격서!$A$4:$E$121,12,0)</f>
        <v>#N/A</v>
      </c>
      <c r="M313" s="9" t="e">
        <f t="shared" si="38"/>
        <v>#N/A</v>
      </c>
      <c r="N313" s="23"/>
      <c r="O313" s="23"/>
      <c r="P313" s="23">
        <v>80</v>
      </c>
      <c r="Q313" s="23"/>
      <c r="R313" s="23"/>
      <c r="S313" s="23"/>
      <c r="T313" s="23">
        <v>60</v>
      </c>
      <c r="U313" s="24" t="s">
        <v>531</v>
      </c>
      <c r="V313" s="39" t="s">
        <v>532</v>
      </c>
    </row>
    <row r="314" spans="1:22" s="11" customFormat="1" ht="21.95" customHeight="1" x14ac:dyDescent="0.3">
      <c r="A314" s="36">
        <f t="shared" ref="A314:A315" si="42">A313</f>
        <v>232</v>
      </c>
      <c r="B314" s="6" t="s">
        <v>409</v>
      </c>
      <c r="C314" s="7" t="s">
        <v>411</v>
      </c>
      <c r="D314" s="5" t="s">
        <v>69</v>
      </c>
      <c r="E314" s="5">
        <f t="shared" si="34"/>
        <v>130</v>
      </c>
      <c r="F314" s="9" t="e">
        <f>VLOOKUP(A314,규격서!$A$4:$E$121,6,0)</f>
        <v>#N/A</v>
      </c>
      <c r="G314" s="10" t="e">
        <f t="shared" si="35"/>
        <v>#N/A</v>
      </c>
      <c r="H314" s="4" t="e">
        <f>VLOOKUP(A314,규격서!$A$4:$E$121,8,0)</f>
        <v>#N/A</v>
      </c>
      <c r="I314" s="9" t="e">
        <f t="shared" si="36"/>
        <v>#N/A</v>
      </c>
      <c r="J314" s="4" t="e">
        <f>VLOOKUP(A314,규격서!$A$4:$E$121,10,0)</f>
        <v>#N/A</v>
      </c>
      <c r="K314" s="9" t="e">
        <f t="shared" si="37"/>
        <v>#N/A</v>
      </c>
      <c r="L314" s="4" t="e">
        <f>VLOOKUP(A314,규격서!$A$4:$E$121,12,0)</f>
        <v>#N/A</v>
      </c>
      <c r="M314" s="9" t="e">
        <f t="shared" si="38"/>
        <v>#N/A</v>
      </c>
      <c r="N314" s="23"/>
      <c r="O314" s="23"/>
      <c r="P314" s="23"/>
      <c r="Q314" s="23"/>
      <c r="R314" s="23">
        <v>100</v>
      </c>
      <c r="S314" s="23">
        <v>30</v>
      </c>
      <c r="T314" s="23"/>
      <c r="U314" s="24" t="s">
        <v>525</v>
      </c>
      <c r="V314" s="39" t="s">
        <v>524</v>
      </c>
    </row>
    <row r="315" spans="1:22" s="11" customFormat="1" ht="21.95" customHeight="1" x14ac:dyDescent="0.3">
      <c r="A315" s="36">
        <f t="shared" si="42"/>
        <v>232</v>
      </c>
      <c r="B315" s="6" t="s">
        <v>409</v>
      </c>
      <c r="C315" s="7" t="s">
        <v>411</v>
      </c>
      <c r="D315" s="5" t="s">
        <v>69</v>
      </c>
      <c r="E315" s="5">
        <f t="shared" si="34"/>
        <v>40</v>
      </c>
      <c r="F315" s="9" t="e">
        <f>VLOOKUP(A315,규격서!$A$4:$E$121,6,0)</f>
        <v>#N/A</v>
      </c>
      <c r="G315" s="10" t="e">
        <f t="shared" si="35"/>
        <v>#N/A</v>
      </c>
      <c r="H315" s="4" t="e">
        <f>VLOOKUP(A315,규격서!$A$4:$E$121,8,0)</f>
        <v>#N/A</v>
      </c>
      <c r="I315" s="9" t="e">
        <f t="shared" si="36"/>
        <v>#N/A</v>
      </c>
      <c r="J315" s="4" t="e">
        <f>VLOOKUP(A315,규격서!$A$4:$E$121,10,0)</f>
        <v>#N/A</v>
      </c>
      <c r="K315" s="9" t="e">
        <f t="shared" si="37"/>
        <v>#N/A</v>
      </c>
      <c r="L315" s="4" t="e">
        <f>VLOOKUP(A315,규격서!$A$4:$E$121,12,0)</f>
        <v>#N/A</v>
      </c>
      <c r="M315" s="9" t="e">
        <f t="shared" si="38"/>
        <v>#N/A</v>
      </c>
      <c r="N315" s="23"/>
      <c r="O315" s="23">
        <v>20</v>
      </c>
      <c r="P315" s="23"/>
      <c r="Q315" s="23"/>
      <c r="R315" s="23"/>
      <c r="S315" s="23">
        <v>20</v>
      </c>
      <c r="T315" s="23"/>
      <c r="U315" s="24" t="s">
        <v>526</v>
      </c>
      <c r="V315" s="39" t="s">
        <v>537</v>
      </c>
    </row>
    <row r="316" spans="1:22" s="11" customFormat="1" ht="21.95" customHeight="1" x14ac:dyDescent="0.3">
      <c r="A316" s="35">
        <v>233</v>
      </c>
      <c r="B316" s="6" t="s">
        <v>409</v>
      </c>
      <c r="C316" s="7" t="s">
        <v>578</v>
      </c>
      <c r="D316" s="5" t="s">
        <v>69</v>
      </c>
      <c r="E316" s="5">
        <f t="shared" si="34"/>
        <v>100</v>
      </c>
      <c r="F316" s="9" t="e">
        <f>VLOOKUP(A316,규격서!$A$4:$E$121,6,0)</f>
        <v>#N/A</v>
      </c>
      <c r="G316" s="10" t="e">
        <f t="shared" si="35"/>
        <v>#N/A</v>
      </c>
      <c r="H316" s="4" t="e">
        <f>VLOOKUP(A316,규격서!$A$4:$E$121,8,0)</f>
        <v>#N/A</v>
      </c>
      <c r="I316" s="9" t="e">
        <f t="shared" si="36"/>
        <v>#N/A</v>
      </c>
      <c r="J316" s="4" t="e">
        <f>VLOOKUP(A316,규격서!$A$4:$E$121,10,0)</f>
        <v>#N/A</v>
      </c>
      <c r="K316" s="9" t="e">
        <f t="shared" si="37"/>
        <v>#N/A</v>
      </c>
      <c r="L316" s="4" t="e">
        <f>VLOOKUP(A316,규격서!$A$4:$E$121,12,0)</f>
        <v>#N/A</v>
      </c>
      <c r="M316" s="9" t="e">
        <f t="shared" si="38"/>
        <v>#N/A</v>
      </c>
      <c r="N316" s="23"/>
      <c r="O316" s="23"/>
      <c r="P316" s="23"/>
      <c r="Q316" s="23">
        <v>100</v>
      </c>
      <c r="R316" s="23"/>
      <c r="S316" s="23"/>
      <c r="T316" s="23"/>
      <c r="U316" s="24" t="s">
        <v>523</v>
      </c>
      <c r="V316" s="39" t="s">
        <v>524</v>
      </c>
    </row>
    <row r="317" spans="1:22" s="11" customFormat="1" ht="21.95" customHeight="1" x14ac:dyDescent="0.3">
      <c r="A317" s="35">
        <v>234</v>
      </c>
      <c r="B317" s="6" t="s">
        <v>412</v>
      </c>
      <c r="C317" s="7" t="s">
        <v>413</v>
      </c>
      <c r="D317" s="5" t="s">
        <v>19</v>
      </c>
      <c r="E317" s="5">
        <f t="shared" si="34"/>
        <v>21</v>
      </c>
      <c r="F317" s="9" t="e">
        <f>VLOOKUP(A317,규격서!$A$4:$E$121,6,0)</f>
        <v>#N/A</v>
      </c>
      <c r="G317" s="10" t="e">
        <f t="shared" si="35"/>
        <v>#N/A</v>
      </c>
      <c r="H317" s="4" t="e">
        <f>VLOOKUP(A317,규격서!$A$4:$E$121,8,0)</f>
        <v>#N/A</v>
      </c>
      <c r="I317" s="9" t="e">
        <f t="shared" si="36"/>
        <v>#N/A</v>
      </c>
      <c r="J317" s="4" t="e">
        <f>VLOOKUP(A317,규격서!$A$4:$E$121,10,0)</f>
        <v>#N/A</v>
      </c>
      <c r="K317" s="9" t="e">
        <f t="shared" si="37"/>
        <v>#N/A</v>
      </c>
      <c r="L317" s="4" t="e">
        <f>VLOOKUP(A317,규격서!$A$4:$E$121,12,0)</f>
        <v>#N/A</v>
      </c>
      <c r="M317" s="9" t="e">
        <f t="shared" si="38"/>
        <v>#N/A</v>
      </c>
      <c r="N317" s="23"/>
      <c r="O317" s="23"/>
      <c r="P317" s="23"/>
      <c r="Q317" s="23">
        <v>5</v>
      </c>
      <c r="R317" s="23"/>
      <c r="S317" s="23">
        <v>10</v>
      </c>
      <c r="T317" s="23">
        <v>6</v>
      </c>
      <c r="U317" s="24" t="s">
        <v>523</v>
      </c>
      <c r="V317" s="39" t="s">
        <v>524</v>
      </c>
    </row>
    <row r="318" spans="1:22" s="11" customFormat="1" ht="21.95" customHeight="1" x14ac:dyDescent="0.3">
      <c r="A318" s="36">
        <f t="shared" ref="A318:A319" si="43">A317</f>
        <v>234</v>
      </c>
      <c r="B318" s="6" t="s">
        <v>412</v>
      </c>
      <c r="C318" s="7" t="s">
        <v>413</v>
      </c>
      <c r="D318" s="5" t="s">
        <v>19</v>
      </c>
      <c r="E318" s="5">
        <f t="shared" si="34"/>
        <v>5</v>
      </c>
      <c r="F318" s="9" t="e">
        <f>VLOOKUP(A318,규격서!$A$4:$E$121,6,0)</f>
        <v>#N/A</v>
      </c>
      <c r="G318" s="10" t="e">
        <f t="shared" si="35"/>
        <v>#N/A</v>
      </c>
      <c r="H318" s="4" t="e">
        <f>VLOOKUP(A318,규격서!$A$4:$E$121,8,0)</f>
        <v>#N/A</v>
      </c>
      <c r="I318" s="9" t="e">
        <f t="shared" si="36"/>
        <v>#N/A</v>
      </c>
      <c r="J318" s="4" t="e">
        <f>VLOOKUP(A318,규격서!$A$4:$E$121,10,0)</f>
        <v>#N/A</v>
      </c>
      <c r="K318" s="9" t="e">
        <f t="shared" si="37"/>
        <v>#N/A</v>
      </c>
      <c r="L318" s="4" t="e">
        <f>VLOOKUP(A318,규격서!$A$4:$E$121,12,0)</f>
        <v>#N/A</v>
      </c>
      <c r="M318" s="9" t="e">
        <f t="shared" si="38"/>
        <v>#N/A</v>
      </c>
      <c r="N318" s="23"/>
      <c r="O318" s="23"/>
      <c r="P318" s="23"/>
      <c r="Q318" s="23"/>
      <c r="R318" s="23">
        <v>5</v>
      </c>
      <c r="S318" s="23"/>
      <c r="T318" s="23"/>
      <c r="U318" s="24" t="s">
        <v>525</v>
      </c>
      <c r="V318" s="39" t="s">
        <v>524</v>
      </c>
    </row>
    <row r="319" spans="1:22" s="11" customFormat="1" ht="21.95" customHeight="1" x14ac:dyDescent="0.3">
      <c r="A319" s="36">
        <f t="shared" si="43"/>
        <v>234</v>
      </c>
      <c r="B319" s="6" t="s">
        <v>412</v>
      </c>
      <c r="C319" s="7" t="s">
        <v>413</v>
      </c>
      <c r="D319" s="5" t="s">
        <v>19</v>
      </c>
      <c r="E319" s="5">
        <f t="shared" si="34"/>
        <v>2</v>
      </c>
      <c r="F319" s="9" t="e">
        <f>VLOOKUP(A319,규격서!$A$4:$E$121,6,0)</f>
        <v>#N/A</v>
      </c>
      <c r="G319" s="10" t="e">
        <f t="shared" si="35"/>
        <v>#N/A</v>
      </c>
      <c r="H319" s="4" t="e">
        <f>VLOOKUP(A319,규격서!$A$4:$E$121,8,0)</f>
        <v>#N/A</v>
      </c>
      <c r="I319" s="9" t="e">
        <f t="shared" si="36"/>
        <v>#N/A</v>
      </c>
      <c r="J319" s="4" t="e">
        <f>VLOOKUP(A319,규격서!$A$4:$E$121,10,0)</f>
        <v>#N/A</v>
      </c>
      <c r="K319" s="9" t="e">
        <f t="shared" si="37"/>
        <v>#N/A</v>
      </c>
      <c r="L319" s="4" t="e">
        <f>VLOOKUP(A319,규격서!$A$4:$E$121,12,0)</f>
        <v>#N/A</v>
      </c>
      <c r="M319" s="9" t="e">
        <f t="shared" si="38"/>
        <v>#N/A</v>
      </c>
      <c r="N319" s="23"/>
      <c r="O319" s="23">
        <v>2</v>
      </c>
      <c r="P319" s="23"/>
      <c r="Q319" s="23"/>
      <c r="R319" s="23"/>
      <c r="S319" s="23"/>
      <c r="T319" s="23"/>
      <c r="U319" s="24" t="s">
        <v>526</v>
      </c>
      <c r="V319" s="39" t="s">
        <v>537</v>
      </c>
    </row>
    <row r="320" spans="1:22" s="11" customFormat="1" ht="21.95" customHeight="1" x14ac:dyDescent="0.3">
      <c r="A320" s="35">
        <v>235</v>
      </c>
      <c r="B320" s="6" t="s">
        <v>414</v>
      </c>
      <c r="C320" s="7" t="s">
        <v>415</v>
      </c>
      <c r="D320" s="5" t="s">
        <v>19</v>
      </c>
      <c r="E320" s="5">
        <f t="shared" si="34"/>
        <v>18</v>
      </c>
      <c r="F320" s="9" t="e">
        <f>VLOOKUP(A320,규격서!$A$4:$E$121,6,0)</f>
        <v>#N/A</v>
      </c>
      <c r="G320" s="10" t="e">
        <f t="shared" si="35"/>
        <v>#N/A</v>
      </c>
      <c r="H320" s="4" t="e">
        <f>VLOOKUP(A320,규격서!$A$4:$E$121,8,0)</f>
        <v>#N/A</v>
      </c>
      <c r="I320" s="9" t="e">
        <f t="shared" si="36"/>
        <v>#N/A</v>
      </c>
      <c r="J320" s="4" t="e">
        <f>VLOOKUP(A320,규격서!$A$4:$E$121,10,0)</f>
        <v>#N/A</v>
      </c>
      <c r="K320" s="9" t="e">
        <f t="shared" si="37"/>
        <v>#N/A</v>
      </c>
      <c r="L320" s="4" t="e">
        <f>VLOOKUP(A320,규격서!$A$4:$E$121,12,0)</f>
        <v>#N/A</v>
      </c>
      <c r="M320" s="9" t="e">
        <f t="shared" si="38"/>
        <v>#N/A</v>
      </c>
      <c r="N320" s="23"/>
      <c r="O320" s="23"/>
      <c r="P320" s="23"/>
      <c r="Q320" s="23">
        <v>3</v>
      </c>
      <c r="R320" s="23"/>
      <c r="S320" s="23">
        <v>5</v>
      </c>
      <c r="T320" s="23">
        <v>10</v>
      </c>
      <c r="U320" s="24" t="s">
        <v>523</v>
      </c>
      <c r="V320" s="39" t="s">
        <v>532</v>
      </c>
    </row>
    <row r="321" spans="1:22" s="11" customFormat="1" ht="21.95" customHeight="1" x14ac:dyDescent="0.3">
      <c r="A321" s="36">
        <f t="shared" ref="A321:A322" si="44">A320</f>
        <v>235</v>
      </c>
      <c r="B321" s="6" t="s">
        <v>414</v>
      </c>
      <c r="C321" s="7" t="s">
        <v>415</v>
      </c>
      <c r="D321" s="5" t="s">
        <v>19</v>
      </c>
      <c r="E321" s="5">
        <f t="shared" si="34"/>
        <v>5</v>
      </c>
      <c r="F321" s="9" t="e">
        <f>VLOOKUP(A321,규격서!$A$4:$E$121,6,0)</f>
        <v>#N/A</v>
      </c>
      <c r="G321" s="10" t="e">
        <f t="shared" si="35"/>
        <v>#N/A</v>
      </c>
      <c r="H321" s="4" t="e">
        <f>VLOOKUP(A321,규격서!$A$4:$E$121,8,0)</f>
        <v>#N/A</v>
      </c>
      <c r="I321" s="9" t="e">
        <f t="shared" si="36"/>
        <v>#N/A</v>
      </c>
      <c r="J321" s="4" t="e">
        <f>VLOOKUP(A321,규격서!$A$4:$E$121,10,0)</f>
        <v>#N/A</v>
      </c>
      <c r="K321" s="9" t="e">
        <f t="shared" si="37"/>
        <v>#N/A</v>
      </c>
      <c r="L321" s="4" t="e">
        <f>VLOOKUP(A321,규격서!$A$4:$E$121,12,0)</f>
        <v>#N/A</v>
      </c>
      <c r="M321" s="9" t="e">
        <f t="shared" si="38"/>
        <v>#N/A</v>
      </c>
      <c r="N321" s="23"/>
      <c r="O321" s="23"/>
      <c r="P321" s="23"/>
      <c r="Q321" s="23"/>
      <c r="R321" s="23">
        <v>5</v>
      </c>
      <c r="S321" s="23"/>
      <c r="T321" s="23"/>
      <c r="U321" s="24" t="s">
        <v>525</v>
      </c>
      <c r="V321" s="39" t="s">
        <v>524</v>
      </c>
    </row>
    <row r="322" spans="1:22" s="11" customFormat="1" ht="21.95" customHeight="1" x14ac:dyDescent="0.3">
      <c r="A322" s="36">
        <f t="shared" si="44"/>
        <v>235</v>
      </c>
      <c r="B322" s="6" t="s">
        <v>414</v>
      </c>
      <c r="C322" s="7" t="s">
        <v>415</v>
      </c>
      <c r="D322" s="5" t="s">
        <v>19</v>
      </c>
      <c r="E322" s="5">
        <f t="shared" si="34"/>
        <v>2</v>
      </c>
      <c r="F322" s="9" t="e">
        <f>VLOOKUP(A322,규격서!$A$4:$E$121,6,0)</f>
        <v>#N/A</v>
      </c>
      <c r="G322" s="10" t="e">
        <f t="shared" si="35"/>
        <v>#N/A</v>
      </c>
      <c r="H322" s="4" t="e">
        <f>VLOOKUP(A322,규격서!$A$4:$E$121,8,0)</f>
        <v>#N/A</v>
      </c>
      <c r="I322" s="9" t="e">
        <f t="shared" si="36"/>
        <v>#N/A</v>
      </c>
      <c r="J322" s="4" t="e">
        <f>VLOOKUP(A322,규격서!$A$4:$E$121,10,0)</f>
        <v>#N/A</v>
      </c>
      <c r="K322" s="9" t="e">
        <f t="shared" si="37"/>
        <v>#N/A</v>
      </c>
      <c r="L322" s="4" t="e">
        <f>VLOOKUP(A322,규격서!$A$4:$E$121,12,0)</f>
        <v>#N/A</v>
      </c>
      <c r="M322" s="9" t="e">
        <f t="shared" si="38"/>
        <v>#N/A</v>
      </c>
      <c r="N322" s="23"/>
      <c r="O322" s="23">
        <v>2</v>
      </c>
      <c r="P322" s="23"/>
      <c r="Q322" s="23"/>
      <c r="R322" s="23"/>
      <c r="S322" s="23"/>
      <c r="T322" s="23"/>
      <c r="U322" s="24" t="s">
        <v>526</v>
      </c>
      <c r="V322" s="39" t="s">
        <v>537</v>
      </c>
    </row>
    <row r="323" spans="1:22" s="11" customFormat="1" ht="21.95" customHeight="1" x14ac:dyDescent="0.3">
      <c r="A323" s="35">
        <v>236</v>
      </c>
      <c r="B323" s="6" t="s">
        <v>416</v>
      </c>
      <c r="C323" s="7" t="s">
        <v>417</v>
      </c>
      <c r="D323" s="5" t="s">
        <v>387</v>
      </c>
      <c r="E323" s="5">
        <f t="shared" ref="E323:E386" si="45">SUM(N323:T323)</f>
        <v>1</v>
      </c>
      <c r="F323" s="9" t="e">
        <f>VLOOKUP(A323,규격서!$A$4:$E$121,6,0)</f>
        <v>#N/A</v>
      </c>
      <c r="G323" s="10" t="e">
        <f t="shared" ref="G323:G386" si="46">E323*F323</f>
        <v>#N/A</v>
      </c>
      <c r="H323" s="4" t="e">
        <f>VLOOKUP(A323,규격서!$A$4:$E$121,8,0)</f>
        <v>#N/A</v>
      </c>
      <c r="I323" s="9" t="e">
        <f t="shared" ref="I323:I386" si="47">E323*H323</f>
        <v>#N/A</v>
      </c>
      <c r="J323" s="4" t="e">
        <f>VLOOKUP(A323,규격서!$A$4:$E$121,10,0)</f>
        <v>#N/A</v>
      </c>
      <c r="K323" s="9" t="e">
        <f t="shared" ref="K323:K386" si="48">J323*E323</f>
        <v>#N/A</v>
      </c>
      <c r="L323" s="4" t="e">
        <f>VLOOKUP(A323,규격서!$A$4:$E$121,12,0)</f>
        <v>#N/A</v>
      </c>
      <c r="M323" s="9" t="e">
        <f t="shared" ref="M323:M386" si="49">E323*L323</f>
        <v>#N/A</v>
      </c>
      <c r="N323" s="23"/>
      <c r="O323" s="23"/>
      <c r="P323" s="23"/>
      <c r="Q323" s="23">
        <v>1</v>
      </c>
      <c r="R323" s="23"/>
      <c r="S323" s="23"/>
      <c r="T323" s="23"/>
      <c r="U323" s="24" t="s">
        <v>523</v>
      </c>
      <c r="V323" s="39" t="s">
        <v>524</v>
      </c>
    </row>
    <row r="324" spans="1:22" s="11" customFormat="1" ht="21.95" customHeight="1" x14ac:dyDescent="0.3">
      <c r="A324" s="36">
        <f t="shared" ref="A324:A325" si="50">A323</f>
        <v>236</v>
      </c>
      <c r="B324" s="6" t="s">
        <v>416</v>
      </c>
      <c r="C324" s="7" t="s">
        <v>417</v>
      </c>
      <c r="D324" s="5" t="s">
        <v>387</v>
      </c>
      <c r="E324" s="5">
        <f t="shared" si="45"/>
        <v>1</v>
      </c>
      <c r="F324" s="9" t="e">
        <f>VLOOKUP(A324,규격서!$A$4:$E$121,6,0)</f>
        <v>#N/A</v>
      </c>
      <c r="G324" s="10" t="e">
        <f t="shared" si="46"/>
        <v>#N/A</v>
      </c>
      <c r="H324" s="4" t="e">
        <f>VLOOKUP(A324,규격서!$A$4:$E$121,8,0)</f>
        <v>#N/A</v>
      </c>
      <c r="I324" s="9" t="e">
        <f t="shared" si="47"/>
        <v>#N/A</v>
      </c>
      <c r="J324" s="4" t="e">
        <f>VLOOKUP(A324,규격서!$A$4:$E$121,10,0)</f>
        <v>#N/A</v>
      </c>
      <c r="K324" s="9" t="e">
        <f t="shared" si="48"/>
        <v>#N/A</v>
      </c>
      <c r="L324" s="4" t="e">
        <f>VLOOKUP(A324,규격서!$A$4:$E$121,12,0)</f>
        <v>#N/A</v>
      </c>
      <c r="M324" s="9" t="e">
        <f t="shared" si="49"/>
        <v>#N/A</v>
      </c>
      <c r="N324" s="23"/>
      <c r="O324" s="23"/>
      <c r="P324" s="23">
        <v>1</v>
      </c>
      <c r="Q324" s="23"/>
      <c r="R324" s="23"/>
      <c r="S324" s="23"/>
      <c r="T324" s="23"/>
      <c r="U324" s="24" t="s">
        <v>531</v>
      </c>
      <c r="V324" s="39" t="s">
        <v>524</v>
      </c>
    </row>
    <row r="325" spans="1:22" s="11" customFormat="1" ht="21.95" customHeight="1" x14ac:dyDescent="0.3">
      <c r="A325" s="36">
        <f t="shared" si="50"/>
        <v>236</v>
      </c>
      <c r="B325" s="6" t="s">
        <v>416</v>
      </c>
      <c r="C325" s="7" t="s">
        <v>417</v>
      </c>
      <c r="D325" s="5" t="s">
        <v>387</v>
      </c>
      <c r="E325" s="5">
        <f t="shared" si="45"/>
        <v>1</v>
      </c>
      <c r="F325" s="9" t="e">
        <f>VLOOKUP(A325,규격서!$A$4:$E$121,6,0)</f>
        <v>#N/A</v>
      </c>
      <c r="G325" s="10" t="e">
        <f t="shared" si="46"/>
        <v>#N/A</v>
      </c>
      <c r="H325" s="4" t="e">
        <f>VLOOKUP(A325,규격서!$A$4:$E$121,8,0)</f>
        <v>#N/A</v>
      </c>
      <c r="I325" s="9" t="e">
        <f t="shared" si="47"/>
        <v>#N/A</v>
      </c>
      <c r="J325" s="4" t="e">
        <f>VLOOKUP(A325,규격서!$A$4:$E$121,10,0)</f>
        <v>#N/A</v>
      </c>
      <c r="K325" s="9" t="e">
        <f t="shared" si="48"/>
        <v>#N/A</v>
      </c>
      <c r="L325" s="4" t="e">
        <f>VLOOKUP(A325,규격서!$A$4:$E$121,12,0)</f>
        <v>#N/A</v>
      </c>
      <c r="M325" s="9" t="e">
        <f t="shared" si="49"/>
        <v>#N/A</v>
      </c>
      <c r="N325" s="23"/>
      <c r="O325" s="23">
        <v>1</v>
      </c>
      <c r="P325" s="23"/>
      <c r="Q325" s="23"/>
      <c r="R325" s="23"/>
      <c r="S325" s="23"/>
      <c r="T325" s="23"/>
      <c r="U325" s="24" t="s">
        <v>526</v>
      </c>
      <c r="V325" s="39" t="s">
        <v>537</v>
      </c>
    </row>
    <row r="326" spans="1:22" s="11" customFormat="1" ht="21.95" customHeight="1" x14ac:dyDescent="0.3">
      <c r="A326" s="35">
        <v>237</v>
      </c>
      <c r="B326" s="6" t="s">
        <v>418</v>
      </c>
      <c r="C326" s="7" t="s">
        <v>419</v>
      </c>
      <c r="D326" s="5" t="s">
        <v>19</v>
      </c>
      <c r="E326" s="5">
        <f t="shared" si="45"/>
        <v>2</v>
      </c>
      <c r="F326" s="9" t="e">
        <f>VLOOKUP(A326,규격서!$A$4:$E$121,6,0)</f>
        <v>#N/A</v>
      </c>
      <c r="G326" s="10" t="e">
        <f t="shared" si="46"/>
        <v>#N/A</v>
      </c>
      <c r="H326" s="4" t="e">
        <f>VLOOKUP(A326,규격서!$A$4:$E$121,8,0)</f>
        <v>#N/A</v>
      </c>
      <c r="I326" s="9" t="e">
        <f t="shared" si="47"/>
        <v>#N/A</v>
      </c>
      <c r="J326" s="4" t="e">
        <f>VLOOKUP(A326,규격서!$A$4:$E$121,10,0)</f>
        <v>#N/A</v>
      </c>
      <c r="K326" s="9" t="e">
        <f t="shared" si="48"/>
        <v>#N/A</v>
      </c>
      <c r="L326" s="4" t="e">
        <f>VLOOKUP(A326,규격서!$A$4:$E$121,12,0)</f>
        <v>#N/A</v>
      </c>
      <c r="M326" s="9" t="e">
        <f t="shared" si="49"/>
        <v>#N/A</v>
      </c>
      <c r="N326" s="23"/>
      <c r="O326" s="23"/>
      <c r="P326" s="23"/>
      <c r="Q326" s="23">
        <v>2</v>
      </c>
      <c r="R326" s="23"/>
      <c r="S326" s="23"/>
      <c r="T326" s="23"/>
      <c r="U326" s="24" t="s">
        <v>523</v>
      </c>
      <c r="V326" s="39" t="s">
        <v>524</v>
      </c>
    </row>
    <row r="327" spans="1:22" s="11" customFormat="1" ht="21.95" customHeight="1" x14ac:dyDescent="0.3">
      <c r="A327" s="36">
        <f>A326</f>
        <v>237</v>
      </c>
      <c r="B327" s="6" t="s">
        <v>418</v>
      </c>
      <c r="C327" s="7" t="s">
        <v>419</v>
      </c>
      <c r="D327" s="5" t="s">
        <v>19</v>
      </c>
      <c r="E327" s="5">
        <f t="shared" si="45"/>
        <v>2</v>
      </c>
      <c r="F327" s="9" t="e">
        <f>VLOOKUP(A327,규격서!$A$4:$E$121,6,0)</f>
        <v>#N/A</v>
      </c>
      <c r="G327" s="10" t="e">
        <f t="shared" si="46"/>
        <v>#N/A</v>
      </c>
      <c r="H327" s="4" t="e">
        <f>VLOOKUP(A327,규격서!$A$4:$E$121,8,0)</f>
        <v>#N/A</v>
      </c>
      <c r="I327" s="9" t="e">
        <f t="shared" si="47"/>
        <v>#N/A</v>
      </c>
      <c r="J327" s="4" t="e">
        <f>VLOOKUP(A327,규격서!$A$4:$E$121,10,0)</f>
        <v>#N/A</v>
      </c>
      <c r="K327" s="9" t="e">
        <f t="shared" si="48"/>
        <v>#N/A</v>
      </c>
      <c r="L327" s="4" t="e">
        <f>VLOOKUP(A327,규격서!$A$4:$E$121,12,0)</f>
        <v>#N/A</v>
      </c>
      <c r="M327" s="9" t="e">
        <f t="shared" si="49"/>
        <v>#N/A</v>
      </c>
      <c r="N327" s="23"/>
      <c r="O327" s="23"/>
      <c r="P327" s="23"/>
      <c r="Q327" s="23"/>
      <c r="R327" s="23"/>
      <c r="S327" s="23"/>
      <c r="T327" s="23">
        <v>2</v>
      </c>
      <c r="U327" s="24" t="s">
        <v>531</v>
      </c>
      <c r="V327" s="39" t="s">
        <v>532</v>
      </c>
    </row>
    <row r="328" spans="1:22" s="11" customFormat="1" ht="21.95" customHeight="1" x14ac:dyDescent="0.3">
      <c r="A328" s="35">
        <v>238</v>
      </c>
      <c r="B328" s="6" t="s">
        <v>420</v>
      </c>
      <c r="C328" s="7" t="s">
        <v>421</v>
      </c>
      <c r="D328" s="5" t="s">
        <v>69</v>
      </c>
      <c r="E328" s="5">
        <f t="shared" si="45"/>
        <v>10</v>
      </c>
      <c r="F328" s="9" t="e">
        <f>VLOOKUP(A328,규격서!$A$4:$E$121,6,0)</f>
        <v>#N/A</v>
      </c>
      <c r="G328" s="10" t="e">
        <f t="shared" si="46"/>
        <v>#N/A</v>
      </c>
      <c r="H328" s="4" t="e">
        <f>VLOOKUP(A328,규격서!$A$4:$E$121,8,0)</f>
        <v>#N/A</v>
      </c>
      <c r="I328" s="9" t="e">
        <f t="shared" si="47"/>
        <v>#N/A</v>
      </c>
      <c r="J328" s="4" t="e">
        <f>VLOOKUP(A328,규격서!$A$4:$E$121,10,0)</f>
        <v>#N/A</v>
      </c>
      <c r="K328" s="9" t="e">
        <f t="shared" si="48"/>
        <v>#N/A</v>
      </c>
      <c r="L328" s="4" t="e">
        <f>VLOOKUP(A328,규격서!$A$4:$E$121,12,0)</f>
        <v>#N/A</v>
      </c>
      <c r="M328" s="9" t="e">
        <f t="shared" si="49"/>
        <v>#N/A</v>
      </c>
      <c r="N328" s="23"/>
      <c r="O328" s="23"/>
      <c r="P328" s="23"/>
      <c r="Q328" s="23"/>
      <c r="R328" s="23"/>
      <c r="S328" s="23"/>
      <c r="T328" s="23">
        <v>10</v>
      </c>
      <c r="U328" s="24" t="s">
        <v>531</v>
      </c>
      <c r="V328" s="39" t="s">
        <v>532</v>
      </c>
    </row>
    <row r="329" spans="1:22" s="11" customFormat="1" ht="21.95" customHeight="1" x14ac:dyDescent="0.3">
      <c r="A329" s="36">
        <f>A328</f>
        <v>238</v>
      </c>
      <c r="B329" s="6" t="s">
        <v>420</v>
      </c>
      <c r="C329" s="7" t="s">
        <v>421</v>
      </c>
      <c r="D329" s="5" t="s">
        <v>69</v>
      </c>
      <c r="E329" s="5">
        <f t="shared" si="45"/>
        <v>5</v>
      </c>
      <c r="F329" s="9" t="e">
        <f>VLOOKUP(A329,규격서!$A$4:$E$121,6,0)</f>
        <v>#N/A</v>
      </c>
      <c r="G329" s="10" t="e">
        <f t="shared" si="46"/>
        <v>#N/A</v>
      </c>
      <c r="H329" s="4" t="e">
        <f>VLOOKUP(A329,규격서!$A$4:$E$121,8,0)</f>
        <v>#N/A</v>
      </c>
      <c r="I329" s="9" t="e">
        <f t="shared" si="47"/>
        <v>#N/A</v>
      </c>
      <c r="J329" s="4" t="e">
        <f>VLOOKUP(A329,규격서!$A$4:$E$121,10,0)</f>
        <v>#N/A</v>
      </c>
      <c r="K329" s="9" t="e">
        <f t="shared" si="48"/>
        <v>#N/A</v>
      </c>
      <c r="L329" s="4" t="e">
        <f>VLOOKUP(A329,규격서!$A$4:$E$121,12,0)</f>
        <v>#N/A</v>
      </c>
      <c r="M329" s="9" t="e">
        <f t="shared" si="49"/>
        <v>#N/A</v>
      </c>
      <c r="N329" s="23"/>
      <c r="O329" s="23"/>
      <c r="P329" s="23"/>
      <c r="Q329" s="23"/>
      <c r="R329" s="23">
        <v>5</v>
      </c>
      <c r="S329" s="23"/>
      <c r="T329" s="23"/>
      <c r="U329" s="24" t="s">
        <v>525</v>
      </c>
      <c r="V329" s="39" t="s">
        <v>524</v>
      </c>
    </row>
    <row r="330" spans="1:22" s="11" customFormat="1" ht="21.95" customHeight="1" x14ac:dyDescent="0.3">
      <c r="A330" s="35">
        <v>239</v>
      </c>
      <c r="B330" s="6" t="s">
        <v>422</v>
      </c>
      <c r="C330" s="7" t="s">
        <v>421</v>
      </c>
      <c r="D330" s="5" t="s">
        <v>69</v>
      </c>
      <c r="E330" s="5">
        <f t="shared" si="45"/>
        <v>10</v>
      </c>
      <c r="F330" s="9" t="e">
        <f>VLOOKUP(A330,규격서!$A$4:$E$121,6,0)</f>
        <v>#N/A</v>
      </c>
      <c r="G330" s="10" t="e">
        <f t="shared" si="46"/>
        <v>#N/A</v>
      </c>
      <c r="H330" s="4" t="e">
        <f>VLOOKUP(A330,규격서!$A$4:$E$121,8,0)</f>
        <v>#N/A</v>
      </c>
      <c r="I330" s="9" t="e">
        <f t="shared" si="47"/>
        <v>#N/A</v>
      </c>
      <c r="J330" s="4" t="e">
        <f>VLOOKUP(A330,규격서!$A$4:$E$121,10,0)</f>
        <v>#N/A</v>
      </c>
      <c r="K330" s="9" t="e">
        <f t="shared" si="48"/>
        <v>#N/A</v>
      </c>
      <c r="L330" s="4" t="e">
        <f>VLOOKUP(A330,규격서!$A$4:$E$121,12,0)</f>
        <v>#N/A</v>
      </c>
      <c r="M330" s="9" t="e">
        <f t="shared" si="49"/>
        <v>#N/A</v>
      </c>
      <c r="N330" s="23"/>
      <c r="O330" s="23"/>
      <c r="P330" s="23"/>
      <c r="Q330" s="23"/>
      <c r="R330" s="23"/>
      <c r="S330" s="23"/>
      <c r="T330" s="23">
        <v>10</v>
      </c>
      <c r="U330" s="24" t="s">
        <v>531</v>
      </c>
      <c r="V330" s="39" t="s">
        <v>532</v>
      </c>
    </row>
    <row r="331" spans="1:22" s="11" customFormat="1" ht="21.95" customHeight="1" x14ac:dyDescent="0.3">
      <c r="A331" s="36">
        <f>A330</f>
        <v>239</v>
      </c>
      <c r="B331" s="6" t="s">
        <v>422</v>
      </c>
      <c r="C331" s="7" t="s">
        <v>421</v>
      </c>
      <c r="D331" s="5" t="s">
        <v>69</v>
      </c>
      <c r="E331" s="5">
        <f t="shared" si="45"/>
        <v>5</v>
      </c>
      <c r="F331" s="9" t="e">
        <f>VLOOKUP(A331,규격서!$A$4:$E$121,6,0)</f>
        <v>#N/A</v>
      </c>
      <c r="G331" s="10" t="e">
        <f t="shared" si="46"/>
        <v>#N/A</v>
      </c>
      <c r="H331" s="4" t="e">
        <f>VLOOKUP(A331,규격서!$A$4:$E$121,8,0)</f>
        <v>#N/A</v>
      </c>
      <c r="I331" s="9" t="e">
        <f t="shared" si="47"/>
        <v>#N/A</v>
      </c>
      <c r="J331" s="4" t="e">
        <f>VLOOKUP(A331,규격서!$A$4:$E$121,10,0)</f>
        <v>#N/A</v>
      </c>
      <c r="K331" s="9" t="e">
        <f t="shared" si="48"/>
        <v>#N/A</v>
      </c>
      <c r="L331" s="4" t="e">
        <f>VLOOKUP(A331,규격서!$A$4:$E$121,12,0)</f>
        <v>#N/A</v>
      </c>
      <c r="M331" s="9" t="e">
        <f t="shared" si="49"/>
        <v>#N/A</v>
      </c>
      <c r="N331" s="23"/>
      <c r="O331" s="23"/>
      <c r="P331" s="23"/>
      <c r="Q331" s="23"/>
      <c r="R331" s="23">
        <v>5</v>
      </c>
      <c r="S331" s="23"/>
      <c r="T331" s="23"/>
      <c r="U331" s="24" t="s">
        <v>525</v>
      </c>
      <c r="V331" s="39" t="s">
        <v>524</v>
      </c>
    </row>
    <row r="332" spans="1:22" s="11" customFormat="1" ht="21.95" customHeight="1" x14ac:dyDescent="0.3">
      <c r="A332" s="35">
        <v>240</v>
      </c>
      <c r="B332" s="6" t="s">
        <v>423</v>
      </c>
      <c r="C332" s="7" t="s">
        <v>424</v>
      </c>
      <c r="D332" s="5" t="s">
        <v>69</v>
      </c>
      <c r="E332" s="5">
        <f t="shared" si="45"/>
        <v>30</v>
      </c>
      <c r="F332" s="9" t="e">
        <f>VLOOKUP(A332,규격서!$A$4:$E$121,6,0)</f>
        <v>#N/A</v>
      </c>
      <c r="G332" s="10" t="e">
        <f t="shared" si="46"/>
        <v>#N/A</v>
      </c>
      <c r="H332" s="4" t="e">
        <f>VLOOKUP(A332,규격서!$A$4:$E$121,8,0)</f>
        <v>#N/A</v>
      </c>
      <c r="I332" s="9" t="e">
        <f t="shared" si="47"/>
        <v>#N/A</v>
      </c>
      <c r="J332" s="4" t="e">
        <f>VLOOKUP(A332,규격서!$A$4:$E$121,10,0)</f>
        <v>#N/A</v>
      </c>
      <c r="K332" s="9" t="e">
        <f t="shared" si="48"/>
        <v>#N/A</v>
      </c>
      <c r="L332" s="4" t="e">
        <f>VLOOKUP(A332,규격서!$A$4:$E$121,12,0)</f>
        <v>#N/A</v>
      </c>
      <c r="M332" s="9" t="e">
        <f t="shared" si="49"/>
        <v>#N/A</v>
      </c>
      <c r="N332" s="23"/>
      <c r="O332" s="23"/>
      <c r="P332" s="23"/>
      <c r="Q332" s="23"/>
      <c r="R332" s="23"/>
      <c r="S332" s="23"/>
      <c r="T332" s="23">
        <v>30</v>
      </c>
      <c r="U332" s="24" t="s">
        <v>523</v>
      </c>
      <c r="V332" s="39" t="s">
        <v>524</v>
      </c>
    </row>
    <row r="333" spans="1:22" s="11" customFormat="1" ht="21.95" customHeight="1" x14ac:dyDescent="0.3">
      <c r="A333" s="35">
        <v>241</v>
      </c>
      <c r="B333" s="6" t="s">
        <v>425</v>
      </c>
      <c r="C333" s="7" t="s">
        <v>426</v>
      </c>
      <c r="D333" s="5" t="s">
        <v>69</v>
      </c>
      <c r="E333" s="5">
        <f t="shared" si="45"/>
        <v>10</v>
      </c>
      <c r="F333" s="9" t="e">
        <f>VLOOKUP(A333,규격서!$A$4:$E$121,6,0)</f>
        <v>#N/A</v>
      </c>
      <c r="G333" s="10" t="e">
        <f t="shared" si="46"/>
        <v>#N/A</v>
      </c>
      <c r="H333" s="4" t="e">
        <f>VLOOKUP(A333,규격서!$A$4:$E$121,8,0)</f>
        <v>#N/A</v>
      </c>
      <c r="I333" s="9" t="e">
        <f t="shared" si="47"/>
        <v>#N/A</v>
      </c>
      <c r="J333" s="4" t="e">
        <f>VLOOKUP(A333,규격서!$A$4:$E$121,10,0)</f>
        <v>#N/A</v>
      </c>
      <c r="K333" s="9" t="e">
        <f t="shared" si="48"/>
        <v>#N/A</v>
      </c>
      <c r="L333" s="4" t="e">
        <f>VLOOKUP(A333,규격서!$A$4:$E$121,12,0)</f>
        <v>#N/A</v>
      </c>
      <c r="M333" s="9" t="e">
        <f t="shared" si="49"/>
        <v>#N/A</v>
      </c>
      <c r="N333" s="23"/>
      <c r="O333" s="23"/>
      <c r="P333" s="23"/>
      <c r="Q333" s="23">
        <v>10</v>
      </c>
      <c r="R333" s="23"/>
      <c r="S333" s="23"/>
      <c r="T333" s="23"/>
      <c r="U333" s="24" t="s">
        <v>523</v>
      </c>
      <c r="V333" s="39" t="s">
        <v>524</v>
      </c>
    </row>
    <row r="334" spans="1:22" s="11" customFormat="1" ht="21.95" customHeight="1" x14ac:dyDescent="0.3">
      <c r="A334" s="36">
        <f t="shared" ref="A334:A336" si="51">A333</f>
        <v>241</v>
      </c>
      <c r="B334" s="6" t="s">
        <v>425</v>
      </c>
      <c r="C334" s="7" t="s">
        <v>426</v>
      </c>
      <c r="D334" s="5" t="s">
        <v>69</v>
      </c>
      <c r="E334" s="5">
        <f t="shared" si="45"/>
        <v>6</v>
      </c>
      <c r="F334" s="9" t="e">
        <f>VLOOKUP(A334,규격서!$A$4:$E$121,6,0)</f>
        <v>#N/A</v>
      </c>
      <c r="G334" s="10" t="e">
        <f t="shared" si="46"/>
        <v>#N/A</v>
      </c>
      <c r="H334" s="4" t="e">
        <f>VLOOKUP(A334,규격서!$A$4:$E$121,8,0)</f>
        <v>#N/A</v>
      </c>
      <c r="I334" s="9" t="e">
        <f t="shared" si="47"/>
        <v>#N/A</v>
      </c>
      <c r="J334" s="4" t="e">
        <f>VLOOKUP(A334,규격서!$A$4:$E$121,10,0)</f>
        <v>#N/A</v>
      </c>
      <c r="K334" s="9" t="e">
        <f t="shared" si="48"/>
        <v>#N/A</v>
      </c>
      <c r="L334" s="4" t="e">
        <f>VLOOKUP(A334,규격서!$A$4:$E$121,12,0)</f>
        <v>#N/A</v>
      </c>
      <c r="M334" s="9" t="e">
        <f t="shared" si="49"/>
        <v>#N/A</v>
      </c>
      <c r="N334" s="23"/>
      <c r="O334" s="23"/>
      <c r="P334" s="23"/>
      <c r="Q334" s="23"/>
      <c r="R334" s="23"/>
      <c r="S334" s="23"/>
      <c r="T334" s="23">
        <v>6</v>
      </c>
      <c r="U334" s="24" t="s">
        <v>531</v>
      </c>
      <c r="V334" s="39" t="s">
        <v>532</v>
      </c>
    </row>
    <row r="335" spans="1:22" s="11" customFormat="1" ht="21.95" customHeight="1" x14ac:dyDescent="0.3">
      <c r="A335" s="36">
        <f t="shared" si="51"/>
        <v>241</v>
      </c>
      <c r="B335" s="6" t="s">
        <v>425</v>
      </c>
      <c r="C335" s="7" t="s">
        <v>426</v>
      </c>
      <c r="D335" s="5" t="s">
        <v>69</v>
      </c>
      <c r="E335" s="5">
        <f t="shared" si="45"/>
        <v>13</v>
      </c>
      <c r="F335" s="9" t="e">
        <f>VLOOKUP(A335,규격서!$A$4:$E$121,6,0)</f>
        <v>#N/A</v>
      </c>
      <c r="G335" s="10" t="e">
        <f t="shared" si="46"/>
        <v>#N/A</v>
      </c>
      <c r="H335" s="4" t="e">
        <f>VLOOKUP(A335,규격서!$A$4:$E$121,8,0)</f>
        <v>#N/A</v>
      </c>
      <c r="I335" s="9" t="e">
        <f t="shared" si="47"/>
        <v>#N/A</v>
      </c>
      <c r="J335" s="4" t="e">
        <f>VLOOKUP(A335,규격서!$A$4:$E$121,10,0)</f>
        <v>#N/A</v>
      </c>
      <c r="K335" s="9" t="e">
        <f t="shared" si="48"/>
        <v>#N/A</v>
      </c>
      <c r="L335" s="4" t="e">
        <f>VLOOKUP(A335,규격서!$A$4:$E$121,12,0)</f>
        <v>#N/A</v>
      </c>
      <c r="M335" s="9" t="e">
        <f t="shared" si="49"/>
        <v>#N/A</v>
      </c>
      <c r="N335" s="23"/>
      <c r="O335" s="23"/>
      <c r="P335" s="23"/>
      <c r="Q335" s="23"/>
      <c r="R335" s="23">
        <v>3</v>
      </c>
      <c r="S335" s="23">
        <v>10</v>
      </c>
      <c r="T335" s="23"/>
      <c r="U335" s="24" t="s">
        <v>525</v>
      </c>
      <c r="V335" s="39" t="s">
        <v>529</v>
      </c>
    </row>
    <row r="336" spans="1:22" s="11" customFormat="1" ht="21.95" customHeight="1" x14ac:dyDescent="0.3">
      <c r="A336" s="36">
        <f t="shared" si="51"/>
        <v>241</v>
      </c>
      <c r="B336" s="6" t="s">
        <v>425</v>
      </c>
      <c r="C336" s="7" t="s">
        <v>426</v>
      </c>
      <c r="D336" s="5" t="s">
        <v>69</v>
      </c>
      <c r="E336" s="5">
        <f t="shared" si="45"/>
        <v>5</v>
      </c>
      <c r="F336" s="9" t="e">
        <f>VLOOKUP(A336,규격서!$A$4:$E$121,6,0)</f>
        <v>#N/A</v>
      </c>
      <c r="G336" s="10" t="e">
        <f t="shared" si="46"/>
        <v>#N/A</v>
      </c>
      <c r="H336" s="4" t="e">
        <f>VLOOKUP(A336,규격서!$A$4:$E$121,8,0)</f>
        <v>#N/A</v>
      </c>
      <c r="I336" s="9" t="e">
        <f t="shared" si="47"/>
        <v>#N/A</v>
      </c>
      <c r="J336" s="4" t="e">
        <f>VLOOKUP(A336,규격서!$A$4:$E$121,10,0)</f>
        <v>#N/A</v>
      </c>
      <c r="K336" s="9" t="e">
        <f t="shared" si="48"/>
        <v>#N/A</v>
      </c>
      <c r="L336" s="4" t="e">
        <f>VLOOKUP(A336,규격서!$A$4:$E$121,12,0)</f>
        <v>#N/A</v>
      </c>
      <c r="M336" s="9" t="e">
        <f t="shared" si="49"/>
        <v>#N/A</v>
      </c>
      <c r="N336" s="23"/>
      <c r="O336" s="23">
        <v>5</v>
      </c>
      <c r="P336" s="23"/>
      <c r="Q336" s="23"/>
      <c r="R336" s="23"/>
      <c r="S336" s="23"/>
      <c r="T336" s="23"/>
      <c r="U336" s="24" t="s">
        <v>526</v>
      </c>
      <c r="V336" s="39" t="s">
        <v>537</v>
      </c>
    </row>
    <row r="337" spans="1:22" s="11" customFormat="1" ht="21.95" customHeight="1" x14ac:dyDescent="0.3">
      <c r="A337" s="35">
        <v>242</v>
      </c>
      <c r="B337" s="6" t="s">
        <v>427</v>
      </c>
      <c r="C337" s="7" t="s">
        <v>428</v>
      </c>
      <c r="D337" s="5" t="s">
        <v>51</v>
      </c>
      <c r="E337" s="5">
        <f t="shared" si="45"/>
        <v>6</v>
      </c>
      <c r="F337" s="9" t="e">
        <f>VLOOKUP(A337,규격서!$A$4:$E$121,6,0)</f>
        <v>#N/A</v>
      </c>
      <c r="G337" s="10" t="e">
        <f t="shared" si="46"/>
        <v>#N/A</v>
      </c>
      <c r="H337" s="4" t="e">
        <f>VLOOKUP(A337,규격서!$A$4:$E$121,8,0)</f>
        <v>#N/A</v>
      </c>
      <c r="I337" s="9" t="e">
        <f t="shared" si="47"/>
        <v>#N/A</v>
      </c>
      <c r="J337" s="4" t="e">
        <f>VLOOKUP(A337,규격서!$A$4:$E$121,10,0)</f>
        <v>#N/A</v>
      </c>
      <c r="K337" s="9" t="e">
        <f t="shared" si="48"/>
        <v>#N/A</v>
      </c>
      <c r="L337" s="4" t="e">
        <f>VLOOKUP(A337,규격서!$A$4:$E$121,12,0)</f>
        <v>#N/A</v>
      </c>
      <c r="M337" s="9" t="e">
        <f t="shared" si="49"/>
        <v>#N/A</v>
      </c>
      <c r="N337" s="23"/>
      <c r="O337" s="23"/>
      <c r="P337" s="23"/>
      <c r="Q337" s="23"/>
      <c r="R337" s="23"/>
      <c r="S337" s="23"/>
      <c r="T337" s="23">
        <v>6</v>
      </c>
      <c r="U337" s="24" t="s">
        <v>531</v>
      </c>
      <c r="V337" s="39" t="s">
        <v>532</v>
      </c>
    </row>
    <row r="338" spans="1:22" s="11" customFormat="1" ht="21.95" customHeight="1" x14ac:dyDescent="0.3">
      <c r="A338" s="36">
        <f t="shared" ref="A338:A339" si="52">A337</f>
        <v>242</v>
      </c>
      <c r="B338" s="6" t="s">
        <v>427</v>
      </c>
      <c r="C338" s="7" t="s">
        <v>428</v>
      </c>
      <c r="D338" s="5" t="s">
        <v>51</v>
      </c>
      <c r="E338" s="5">
        <f t="shared" si="45"/>
        <v>10</v>
      </c>
      <c r="F338" s="9" t="e">
        <f>VLOOKUP(A338,규격서!$A$4:$E$121,6,0)</f>
        <v>#N/A</v>
      </c>
      <c r="G338" s="10" t="e">
        <f t="shared" si="46"/>
        <v>#N/A</v>
      </c>
      <c r="H338" s="4" t="e">
        <f>VLOOKUP(A338,규격서!$A$4:$E$121,8,0)</f>
        <v>#N/A</v>
      </c>
      <c r="I338" s="9" t="e">
        <f t="shared" si="47"/>
        <v>#N/A</v>
      </c>
      <c r="J338" s="4" t="e">
        <f>VLOOKUP(A338,규격서!$A$4:$E$121,10,0)</f>
        <v>#N/A</v>
      </c>
      <c r="K338" s="9" t="e">
        <f t="shared" si="48"/>
        <v>#N/A</v>
      </c>
      <c r="L338" s="4" t="e">
        <f>VLOOKUP(A338,규격서!$A$4:$E$121,12,0)</f>
        <v>#N/A</v>
      </c>
      <c r="M338" s="9" t="e">
        <f t="shared" si="49"/>
        <v>#N/A</v>
      </c>
      <c r="N338" s="23"/>
      <c r="O338" s="23"/>
      <c r="P338" s="23"/>
      <c r="Q338" s="23"/>
      <c r="R338" s="23"/>
      <c r="S338" s="23">
        <v>10</v>
      </c>
      <c r="T338" s="23"/>
      <c r="U338" s="24" t="s">
        <v>525</v>
      </c>
      <c r="V338" s="39" t="s">
        <v>529</v>
      </c>
    </row>
    <row r="339" spans="1:22" s="11" customFormat="1" ht="21.95" customHeight="1" x14ac:dyDescent="0.3">
      <c r="A339" s="36">
        <f t="shared" si="52"/>
        <v>242</v>
      </c>
      <c r="B339" s="6" t="s">
        <v>427</v>
      </c>
      <c r="C339" s="7" t="s">
        <v>428</v>
      </c>
      <c r="D339" s="5" t="s">
        <v>51</v>
      </c>
      <c r="E339" s="5">
        <f t="shared" si="45"/>
        <v>10</v>
      </c>
      <c r="F339" s="9" t="e">
        <f>VLOOKUP(A339,규격서!$A$4:$E$121,6,0)</f>
        <v>#N/A</v>
      </c>
      <c r="G339" s="10" t="e">
        <f t="shared" si="46"/>
        <v>#N/A</v>
      </c>
      <c r="H339" s="4" t="e">
        <f>VLOOKUP(A339,규격서!$A$4:$E$121,8,0)</f>
        <v>#N/A</v>
      </c>
      <c r="I339" s="9" t="e">
        <f t="shared" si="47"/>
        <v>#N/A</v>
      </c>
      <c r="J339" s="4" t="e">
        <f>VLOOKUP(A339,규격서!$A$4:$E$121,10,0)</f>
        <v>#N/A</v>
      </c>
      <c r="K339" s="9" t="e">
        <f t="shared" si="48"/>
        <v>#N/A</v>
      </c>
      <c r="L339" s="4" t="e">
        <f>VLOOKUP(A339,규격서!$A$4:$E$121,12,0)</f>
        <v>#N/A</v>
      </c>
      <c r="M339" s="9" t="e">
        <f t="shared" si="49"/>
        <v>#N/A</v>
      </c>
      <c r="N339" s="23"/>
      <c r="O339" s="23">
        <v>10</v>
      </c>
      <c r="P339" s="23"/>
      <c r="Q339" s="23"/>
      <c r="R339" s="23"/>
      <c r="S339" s="23"/>
      <c r="T339" s="23"/>
      <c r="U339" s="24" t="s">
        <v>526</v>
      </c>
      <c r="V339" s="39" t="s">
        <v>537</v>
      </c>
    </row>
    <row r="340" spans="1:22" s="11" customFormat="1" ht="21.95" customHeight="1" x14ac:dyDescent="0.3">
      <c r="A340" s="35">
        <v>243</v>
      </c>
      <c r="B340" s="6" t="s">
        <v>429</v>
      </c>
      <c r="C340" s="7" t="s">
        <v>430</v>
      </c>
      <c r="D340" s="5" t="s">
        <v>239</v>
      </c>
      <c r="E340" s="5">
        <f t="shared" si="45"/>
        <v>2</v>
      </c>
      <c r="F340" s="9" t="e">
        <f>VLOOKUP(A340,규격서!$A$4:$E$121,6,0)</f>
        <v>#N/A</v>
      </c>
      <c r="G340" s="10" t="e">
        <f t="shared" si="46"/>
        <v>#N/A</v>
      </c>
      <c r="H340" s="4" t="e">
        <f>VLOOKUP(A340,규격서!$A$4:$E$121,8,0)</f>
        <v>#N/A</v>
      </c>
      <c r="I340" s="9" t="e">
        <f t="shared" si="47"/>
        <v>#N/A</v>
      </c>
      <c r="J340" s="4" t="e">
        <f>VLOOKUP(A340,규격서!$A$4:$E$121,10,0)</f>
        <v>#N/A</v>
      </c>
      <c r="K340" s="9" t="e">
        <f t="shared" si="48"/>
        <v>#N/A</v>
      </c>
      <c r="L340" s="4" t="e">
        <f>VLOOKUP(A340,규격서!$A$4:$E$121,12,0)</f>
        <v>#N/A</v>
      </c>
      <c r="M340" s="9" t="e">
        <f t="shared" si="49"/>
        <v>#N/A</v>
      </c>
      <c r="N340" s="23"/>
      <c r="O340" s="23">
        <v>2</v>
      </c>
      <c r="P340" s="23"/>
      <c r="Q340" s="23"/>
      <c r="R340" s="23"/>
      <c r="S340" s="23"/>
      <c r="T340" s="23"/>
      <c r="U340" s="24" t="s">
        <v>526</v>
      </c>
      <c r="V340" s="39" t="s">
        <v>537</v>
      </c>
    </row>
    <row r="341" spans="1:22" s="11" customFormat="1" ht="21.95" customHeight="1" x14ac:dyDescent="0.3">
      <c r="A341" s="36">
        <f>A340</f>
        <v>243</v>
      </c>
      <c r="B341" s="6" t="s">
        <v>429</v>
      </c>
      <c r="C341" s="7" t="s">
        <v>430</v>
      </c>
      <c r="D341" s="5" t="s">
        <v>239</v>
      </c>
      <c r="E341" s="5">
        <f t="shared" si="45"/>
        <v>8</v>
      </c>
      <c r="F341" s="9" t="e">
        <f>VLOOKUP(A341,규격서!$A$4:$E$121,6,0)</f>
        <v>#N/A</v>
      </c>
      <c r="G341" s="10" t="e">
        <f t="shared" si="46"/>
        <v>#N/A</v>
      </c>
      <c r="H341" s="4" t="e">
        <f>VLOOKUP(A341,규격서!$A$4:$E$121,8,0)</f>
        <v>#N/A</v>
      </c>
      <c r="I341" s="9" t="e">
        <f t="shared" si="47"/>
        <v>#N/A</v>
      </c>
      <c r="J341" s="4" t="e">
        <f>VLOOKUP(A341,규격서!$A$4:$E$121,10,0)</f>
        <v>#N/A</v>
      </c>
      <c r="K341" s="9" t="e">
        <f t="shared" si="48"/>
        <v>#N/A</v>
      </c>
      <c r="L341" s="4" t="e">
        <f>VLOOKUP(A341,규격서!$A$4:$E$121,12,0)</f>
        <v>#N/A</v>
      </c>
      <c r="M341" s="9" t="e">
        <f t="shared" si="49"/>
        <v>#N/A</v>
      </c>
      <c r="N341" s="23"/>
      <c r="O341" s="23"/>
      <c r="P341" s="23"/>
      <c r="Q341" s="23"/>
      <c r="R341" s="23"/>
      <c r="S341" s="23"/>
      <c r="T341" s="23">
        <v>8</v>
      </c>
      <c r="U341" s="24" t="s">
        <v>523</v>
      </c>
      <c r="V341" s="39" t="s">
        <v>524</v>
      </c>
    </row>
    <row r="342" spans="1:22" s="11" customFormat="1" ht="21.95" customHeight="1" x14ac:dyDescent="0.3">
      <c r="A342" s="35">
        <v>244</v>
      </c>
      <c r="B342" s="6" t="s">
        <v>431</v>
      </c>
      <c r="C342" s="7" t="s">
        <v>432</v>
      </c>
      <c r="D342" s="5" t="s">
        <v>51</v>
      </c>
      <c r="E342" s="5">
        <f t="shared" si="45"/>
        <v>20</v>
      </c>
      <c r="F342" s="9" t="e">
        <f>VLOOKUP(A342,규격서!$A$4:$E$121,6,0)</f>
        <v>#N/A</v>
      </c>
      <c r="G342" s="10" t="e">
        <f t="shared" si="46"/>
        <v>#N/A</v>
      </c>
      <c r="H342" s="4" t="e">
        <f>VLOOKUP(A342,규격서!$A$4:$E$121,8,0)</f>
        <v>#N/A</v>
      </c>
      <c r="I342" s="9" t="e">
        <f t="shared" si="47"/>
        <v>#N/A</v>
      </c>
      <c r="J342" s="4" t="e">
        <f>VLOOKUP(A342,규격서!$A$4:$E$121,10,0)</f>
        <v>#N/A</v>
      </c>
      <c r="K342" s="9" t="e">
        <f t="shared" si="48"/>
        <v>#N/A</v>
      </c>
      <c r="L342" s="4" t="e">
        <f>VLOOKUP(A342,규격서!$A$4:$E$121,12,0)</f>
        <v>#N/A</v>
      </c>
      <c r="M342" s="9" t="e">
        <f t="shared" si="49"/>
        <v>#N/A</v>
      </c>
      <c r="N342" s="23"/>
      <c r="O342" s="23"/>
      <c r="P342" s="23"/>
      <c r="Q342" s="23">
        <v>20</v>
      </c>
      <c r="R342" s="23"/>
      <c r="S342" s="23"/>
      <c r="T342" s="23"/>
      <c r="U342" s="24" t="s">
        <v>523</v>
      </c>
      <c r="V342" s="39" t="s">
        <v>524</v>
      </c>
    </row>
    <row r="343" spans="1:22" s="11" customFormat="1" ht="21.95" customHeight="1" x14ac:dyDescent="0.3">
      <c r="A343" s="36">
        <f t="shared" ref="A343:A345" si="53">A342</f>
        <v>244</v>
      </c>
      <c r="B343" s="6" t="s">
        <v>431</v>
      </c>
      <c r="C343" s="7" t="s">
        <v>432</v>
      </c>
      <c r="D343" s="5" t="s">
        <v>51</v>
      </c>
      <c r="E343" s="5">
        <f t="shared" si="45"/>
        <v>35</v>
      </c>
      <c r="F343" s="9" t="e">
        <f>VLOOKUP(A343,규격서!$A$4:$E$121,6,0)</f>
        <v>#N/A</v>
      </c>
      <c r="G343" s="10" t="e">
        <f t="shared" si="46"/>
        <v>#N/A</v>
      </c>
      <c r="H343" s="4" t="e">
        <f>VLOOKUP(A343,규격서!$A$4:$E$121,8,0)</f>
        <v>#N/A</v>
      </c>
      <c r="I343" s="9" t="e">
        <f t="shared" si="47"/>
        <v>#N/A</v>
      </c>
      <c r="J343" s="4" t="e">
        <f>VLOOKUP(A343,규격서!$A$4:$E$121,10,0)</f>
        <v>#N/A</v>
      </c>
      <c r="K343" s="9" t="e">
        <f t="shared" si="48"/>
        <v>#N/A</v>
      </c>
      <c r="L343" s="4" t="e">
        <f>VLOOKUP(A343,규격서!$A$4:$E$121,12,0)</f>
        <v>#N/A</v>
      </c>
      <c r="M343" s="9" t="e">
        <f t="shared" si="49"/>
        <v>#N/A</v>
      </c>
      <c r="N343" s="23"/>
      <c r="O343" s="23"/>
      <c r="P343" s="23">
        <v>10</v>
      </c>
      <c r="Q343" s="23"/>
      <c r="R343" s="23"/>
      <c r="S343" s="23"/>
      <c r="T343" s="23">
        <v>25</v>
      </c>
      <c r="U343" s="24" t="s">
        <v>531</v>
      </c>
      <c r="V343" s="39" t="s">
        <v>532</v>
      </c>
    </row>
    <row r="344" spans="1:22" s="11" customFormat="1" ht="21.95" customHeight="1" x14ac:dyDescent="0.3">
      <c r="A344" s="36">
        <f t="shared" si="53"/>
        <v>244</v>
      </c>
      <c r="B344" s="6" t="s">
        <v>431</v>
      </c>
      <c r="C344" s="7" t="s">
        <v>432</v>
      </c>
      <c r="D344" s="5" t="s">
        <v>51</v>
      </c>
      <c r="E344" s="5">
        <f t="shared" si="45"/>
        <v>35</v>
      </c>
      <c r="F344" s="9" t="e">
        <f>VLOOKUP(A344,규격서!$A$4:$E$121,6,0)</f>
        <v>#N/A</v>
      </c>
      <c r="G344" s="10" t="e">
        <f t="shared" si="46"/>
        <v>#N/A</v>
      </c>
      <c r="H344" s="4" t="e">
        <f>VLOOKUP(A344,규격서!$A$4:$E$121,8,0)</f>
        <v>#N/A</v>
      </c>
      <c r="I344" s="9" t="e">
        <f t="shared" si="47"/>
        <v>#N/A</v>
      </c>
      <c r="J344" s="4" t="e">
        <f>VLOOKUP(A344,규격서!$A$4:$E$121,10,0)</f>
        <v>#N/A</v>
      </c>
      <c r="K344" s="9" t="e">
        <f t="shared" si="48"/>
        <v>#N/A</v>
      </c>
      <c r="L344" s="4" t="e">
        <f>VLOOKUP(A344,규격서!$A$4:$E$121,12,0)</f>
        <v>#N/A</v>
      </c>
      <c r="M344" s="9" t="e">
        <f t="shared" si="49"/>
        <v>#N/A</v>
      </c>
      <c r="N344" s="23"/>
      <c r="O344" s="23"/>
      <c r="P344" s="23"/>
      <c r="Q344" s="23"/>
      <c r="R344" s="23">
        <v>10</v>
      </c>
      <c r="S344" s="23">
        <v>25</v>
      </c>
      <c r="T344" s="23"/>
      <c r="U344" s="24" t="s">
        <v>525</v>
      </c>
      <c r="V344" s="39" t="s">
        <v>524</v>
      </c>
    </row>
    <row r="345" spans="1:22" s="11" customFormat="1" ht="21.95" customHeight="1" x14ac:dyDescent="0.3">
      <c r="A345" s="36">
        <f t="shared" si="53"/>
        <v>244</v>
      </c>
      <c r="B345" s="6" t="s">
        <v>431</v>
      </c>
      <c r="C345" s="7" t="s">
        <v>432</v>
      </c>
      <c r="D345" s="5" t="s">
        <v>51</v>
      </c>
      <c r="E345" s="5">
        <f t="shared" si="45"/>
        <v>30</v>
      </c>
      <c r="F345" s="9" t="e">
        <f>VLOOKUP(A345,규격서!$A$4:$E$121,6,0)</f>
        <v>#N/A</v>
      </c>
      <c r="G345" s="10" t="e">
        <f t="shared" si="46"/>
        <v>#N/A</v>
      </c>
      <c r="H345" s="4" t="e">
        <f>VLOOKUP(A345,규격서!$A$4:$E$121,8,0)</f>
        <v>#N/A</v>
      </c>
      <c r="I345" s="9" t="e">
        <f t="shared" si="47"/>
        <v>#N/A</v>
      </c>
      <c r="J345" s="4" t="e">
        <f>VLOOKUP(A345,규격서!$A$4:$E$121,10,0)</f>
        <v>#N/A</v>
      </c>
      <c r="K345" s="9" t="e">
        <f t="shared" si="48"/>
        <v>#N/A</v>
      </c>
      <c r="L345" s="4" t="e">
        <f>VLOOKUP(A345,규격서!$A$4:$E$121,12,0)</f>
        <v>#N/A</v>
      </c>
      <c r="M345" s="9" t="e">
        <f t="shared" si="49"/>
        <v>#N/A</v>
      </c>
      <c r="N345" s="23">
        <v>30</v>
      </c>
      <c r="O345" s="23"/>
      <c r="P345" s="23"/>
      <c r="Q345" s="23"/>
      <c r="R345" s="23"/>
      <c r="S345" s="23"/>
      <c r="T345" s="23"/>
      <c r="U345" s="24" t="s">
        <v>542</v>
      </c>
      <c r="V345" s="39" t="s">
        <v>524</v>
      </c>
    </row>
    <row r="346" spans="1:22" s="11" customFormat="1" ht="21.95" customHeight="1" x14ac:dyDescent="0.3">
      <c r="A346" s="35">
        <v>245</v>
      </c>
      <c r="B346" s="6" t="s">
        <v>433</v>
      </c>
      <c r="C346" s="7" t="s">
        <v>434</v>
      </c>
      <c r="D346" s="5" t="s">
        <v>51</v>
      </c>
      <c r="E346" s="5">
        <f t="shared" si="45"/>
        <v>14</v>
      </c>
      <c r="F346" s="9" t="e">
        <f>VLOOKUP(A346,규격서!$A$4:$E$121,6,0)</f>
        <v>#N/A</v>
      </c>
      <c r="G346" s="10" t="e">
        <f t="shared" si="46"/>
        <v>#N/A</v>
      </c>
      <c r="H346" s="4" t="e">
        <f>VLOOKUP(A346,규격서!$A$4:$E$121,8,0)</f>
        <v>#N/A</v>
      </c>
      <c r="I346" s="9" t="e">
        <f t="shared" si="47"/>
        <v>#N/A</v>
      </c>
      <c r="J346" s="4" t="e">
        <f>VLOOKUP(A346,규격서!$A$4:$E$121,10,0)</f>
        <v>#N/A</v>
      </c>
      <c r="K346" s="9" t="e">
        <f t="shared" si="48"/>
        <v>#N/A</v>
      </c>
      <c r="L346" s="4" t="e">
        <f>VLOOKUP(A346,규격서!$A$4:$E$121,12,0)</f>
        <v>#N/A</v>
      </c>
      <c r="M346" s="9" t="e">
        <f t="shared" si="49"/>
        <v>#N/A</v>
      </c>
      <c r="N346" s="23"/>
      <c r="O346" s="23"/>
      <c r="P346" s="23"/>
      <c r="Q346" s="23"/>
      <c r="R346" s="23">
        <v>10</v>
      </c>
      <c r="S346" s="23">
        <v>4</v>
      </c>
      <c r="T346" s="23"/>
      <c r="U346" s="24" t="s">
        <v>525</v>
      </c>
      <c r="V346" s="39" t="s">
        <v>524</v>
      </c>
    </row>
    <row r="347" spans="1:22" s="11" customFormat="1" ht="21.95" customHeight="1" x14ac:dyDescent="0.3">
      <c r="A347" s="36">
        <f t="shared" ref="A347:A348" si="54">A346</f>
        <v>245</v>
      </c>
      <c r="B347" s="6" t="s">
        <v>433</v>
      </c>
      <c r="C347" s="7" t="s">
        <v>434</v>
      </c>
      <c r="D347" s="5" t="s">
        <v>51</v>
      </c>
      <c r="E347" s="5">
        <f t="shared" si="45"/>
        <v>9</v>
      </c>
      <c r="F347" s="9" t="e">
        <f>VLOOKUP(A347,규격서!$A$4:$E$121,6,0)</f>
        <v>#N/A</v>
      </c>
      <c r="G347" s="10" t="e">
        <f t="shared" si="46"/>
        <v>#N/A</v>
      </c>
      <c r="H347" s="4" t="e">
        <f>VLOOKUP(A347,규격서!$A$4:$E$121,8,0)</f>
        <v>#N/A</v>
      </c>
      <c r="I347" s="9" t="e">
        <f t="shared" si="47"/>
        <v>#N/A</v>
      </c>
      <c r="J347" s="4" t="e">
        <f>VLOOKUP(A347,규격서!$A$4:$E$121,10,0)</f>
        <v>#N/A</v>
      </c>
      <c r="K347" s="9" t="e">
        <f t="shared" si="48"/>
        <v>#N/A</v>
      </c>
      <c r="L347" s="4" t="e">
        <f>VLOOKUP(A347,규격서!$A$4:$E$121,12,0)</f>
        <v>#N/A</v>
      </c>
      <c r="M347" s="9" t="e">
        <f t="shared" si="49"/>
        <v>#N/A</v>
      </c>
      <c r="N347" s="23"/>
      <c r="O347" s="23">
        <v>9</v>
      </c>
      <c r="P347" s="23"/>
      <c r="Q347" s="23"/>
      <c r="R347" s="23"/>
      <c r="S347" s="23"/>
      <c r="T347" s="23"/>
      <c r="U347" s="24" t="s">
        <v>526</v>
      </c>
      <c r="V347" s="39" t="s">
        <v>537</v>
      </c>
    </row>
    <row r="348" spans="1:22" s="11" customFormat="1" ht="21.95" customHeight="1" x14ac:dyDescent="0.3">
      <c r="A348" s="36">
        <f t="shared" si="54"/>
        <v>245</v>
      </c>
      <c r="B348" s="6" t="s">
        <v>433</v>
      </c>
      <c r="C348" s="7" t="s">
        <v>434</v>
      </c>
      <c r="D348" s="5" t="s">
        <v>51</v>
      </c>
      <c r="E348" s="5">
        <f t="shared" si="45"/>
        <v>30</v>
      </c>
      <c r="F348" s="9" t="e">
        <f>VLOOKUP(A348,규격서!$A$4:$E$121,6,0)</f>
        <v>#N/A</v>
      </c>
      <c r="G348" s="10" t="e">
        <f t="shared" si="46"/>
        <v>#N/A</v>
      </c>
      <c r="H348" s="4" t="e">
        <f>VLOOKUP(A348,규격서!$A$4:$E$121,8,0)</f>
        <v>#N/A</v>
      </c>
      <c r="I348" s="9" t="e">
        <f t="shared" si="47"/>
        <v>#N/A</v>
      </c>
      <c r="J348" s="4" t="e">
        <f>VLOOKUP(A348,규격서!$A$4:$E$121,10,0)</f>
        <v>#N/A</v>
      </c>
      <c r="K348" s="9" t="e">
        <f t="shared" si="48"/>
        <v>#N/A</v>
      </c>
      <c r="L348" s="4" t="e">
        <f>VLOOKUP(A348,규격서!$A$4:$E$121,12,0)</f>
        <v>#N/A</v>
      </c>
      <c r="M348" s="9" t="e">
        <f t="shared" si="49"/>
        <v>#N/A</v>
      </c>
      <c r="N348" s="23"/>
      <c r="O348" s="23"/>
      <c r="P348" s="23"/>
      <c r="Q348" s="23">
        <v>10</v>
      </c>
      <c r="R348" s="23"/>
      <c r="S348" s="23"/>
      <c r="T348" s="23">
        <v>20</v>
      </c>
      <c r="U348" s="24" t="s">
        <v>523</v>
      </c>
      <c r="V348" s="39" t="s">
        <v>524</v>
      </c>
    </row>
    <row r="349" spans="1:22" s="11" customFormat="1" ht="21.95" customHeight="1" x14ac:dyDescent="0.3">
      <c r="A349" s="35">
        <v>246</v>
      </c>
      <c r="B349" s="6" t="s">
        <v>435</v>
      </c>
      <c r="C349" s="7" t="s">
        <v>436</v>
      </c>
      <c r="D349" s="5" t="s">
        <v>51</v>
      </c>
      <c r="E349" s="5">
        <f t="shared" si="45"/>
        <v>10</v>
      </c>
      <c r="F349" s="9" t="e">
        <f>VLOOKUP(A349,규격서!$A$4:$E$121,6,0)</f>
        <v>#N/A</v>
      </c>
      <c r="G349" s="10" t="e">
        <f t="shared" si="46"/>
        <v>#N/A</v>
      </c>
      <c r="H349" s="4" t="e">
        <f>VLOOKUP(A349,규격서!$A$4:$E$121,8,0)</f>
        <v>#N/A</v>
      </c>
      <c r="I349" s="9" t="e">
        <f t="shared" si="47"/>
        <v>#N/A</v>
      </c>
      <c r="J349" s="4" t="e">
        <f>VLOOKUP(A349,규격서!$A$4:$E$121,10,0)</f>
        <v>#N/A</v>
      </c>
      <c r="K349" s="9" t="e">
        <f t="shared" si="48"/>
        <v>#N/A</v>
      </c>
      <c r="L349" s="4" t="e">
        <f>VLOOKUP(A349,규격서!$A$4:$E$121,12,0)</f>
        <v>#N/A</v>
      </c>
      <c r="M349" s="9" t="e">
        <f t="shared" si="49"/>
        <v>#N/A</v>
      </c>
      <c r="N349" s="23"/>
      <c r="O349" s="23"/>
      <c r="P349" s="23"/>
      <c r="Q349" s="23">
        <v>10</v>
      </c>
      <c r="R349" s="23"/>
      <c r="S349" s="23"/>
      <c r="T349" s="23"/>
      <c r="U349" s="24" t="s">
        <v>523</v>
      </c>
      <c r="V349" s="39" t="s">
        <v>524</v>
      </c>
    </row>
    <row r="350" spans="1:22" s="11" customFormat="1" ht="21.95" customHeight="1" x14ac:dyDescent="0.3">
      <c r="A350" s="36">
        <f t="shared" ref="A350:A352" si="55">A349</f>
        <v>246</v>
      </c>
      <c r="B350" s="6" t="s">
        <v>435</v>
      </c>
      <c r="C350" s="7" t="s">
        <v>436</v>
      </c>
      <c r="D350" s="5" t="s">
        <v>51</v>
      </c>
      <c r="E350" s="5">
        <f t="shared" si="45"/>
        <v>35</v>
      </c>
      <c r="F350" s="9" t="e">
        <f>VLOOKUP(A350,규격서!$A$4:$E$121,6,0)</f>
        <v>#N/A</v>
      </c>
      <c r="G350" s="10" t="e">
        <f t="shared" si="46"/>
        <v>#N/A</v>
      </c>
      <c r="H350" s="4" t="e">
        <f>VLOOKUP(A350,규격서!$A$4:$E$121,8,0)</f>
        <v>#N/A</v>
      </c>
      <c r="I350" s="9" t="e">
        <f t="shared" si="47"/>
        <v>#N/A</v>
      </c>
      <c r="J350" s="4" t="e">
        <f>VLOOKUP(A350,규격서!$A$4:$E$121,10,0)</f>
        <v>#N/A</v>
      </c>
      <c r="K350" s="9" t="e">
        <f t="shared" si="48"/>
        <v>#N/A</v>
      </c>
      <c r="L350" s="4" t="e">
        <f>VLOOKUP(A350,규격서!$A$4:$E$121,12,0)</f>
        <v>#N/A</v>
      </c>
      <c r="M350" s="9" t="e">
        <f t="shared" si="49"/>
        <v>#N/A</v>
      </c>
      <c r="N350" s="23"/>
      <c r="O350" s="23"/>
      <c r="P350" s="23">
        <v>10</v>
      </c>
      <c r="Q350" s="23"/>
      <c r="R350" s="23"/>
      <c r="S350" s="23"/>
      <c r="T350" s="23">
        <v>25</v>
      </c>
      <c r="U350" s="24" t="s">
        <v>531</v>
      </c>
      <c r="V350" s="39" t="s">
        <v>532</v>
      </c>
    </row>
    <row r="351" spans="1:22" s="11" customFormat="1" ht="21.95" customHeight="1" x14ac:dyDescent="0.3">
      <c r="A351" s="36">
        <f t="shared" si="55"/>
        <v>246</v>
      </c>
      <c r="B351" s="6" t="s">
        <v>435</v>
      </c>
      <c r="C351" s="7" t="s">
        <v>436</v>
      </c>
      <c r="D351" s="5" t="s">
        <v>51</v>
      </c>
      <c r="E351" s="5">
        <f t="shared" si="45"/>
        <v>25</v>
      </c>
      <c r="F351" s="9" t="e">
        <f>VLOOKUP(A351,규격서!$A$4:$E$121,6,0)</f>
        <v>#N/A</v>
      </c>
      <c r="G351" s="10" t="e">
        <f t="shared" si="46"/>
        <v>#N/A</v>
      </c>
      <c r="H351" s="4" t="e">
        <f>VLOOKUP(A351,규격서!$A$4:$E$121,8,0)</f>
        <v>#N/A</v>
      </c>
      <c r="I351" s="9" t="e">
        <f t="shared" si="47"/>
        <v>#N/A</v>
      </c>
      <c r="J351" s="4" t="e">
        <f>VLOOKUP(A351,규격서!$A$4:$E$121,10,0)</f>
        <v>#N/A</v>
      </c>
      <c r="K351" s="9" t="e">
        <f t="shared" si="48"/>
        <v>#N/A</v>
      </c>
      <c r="L351" s="4" t="e">
        <f>VLOOKUP(A351,규격서!$A$4:$E$121,12,0)</f>
        <v>#N/A</v>
      </c>
      <c r="M351" s="9" t="e">
        <f t="shared" si="49"/>
        <v>#N/A</v>
      </c>
      <c r="N351" s="23"/>
      <c r="O351" s="23"/>
      <c r="P351" s="23"/>
      <c r="Q351" s="23"/>
      <c r="R351" s="23">
        <v>10</v>
      </c>
      <c r="S351" s="23">
        <v>15</v>
      </c>
      <c r="T351" s="23"/>
      <c r="U351" s="24" t="s">
        <v>525</v>
      </c>
      <c r="V351" s="39" t="s">
        <v>524</v>
      </c>
    </row>
    <row r="352" spans="1:22" s="11" customFormat="1" ht="21.95" customHeight="1" x14ac:dyDescent="0.3">
      <c r="A352" s="36">
        <f t="shared" si="55"/>
        <v>246</v>
      </c>
      <c r="B352" s="6" t="s">
        <v>435</v>
      </c>
      <c r="C352" s="7" t="s">
        <v>436</v>
      </c>
      <c r="D352" s="5" t="s">
        <v>51</v>
      </c>
      <c r="E352" s="5">
        <f t="shared" si="45"/>
        <v>30</v>
      </c>
      <c r="F352" s="9" t="e">
        <f>VLOOKUP(A352,규격서!$A$4:$E$121,6,0)</f>
        <v>#N/A</v>
      </c>
      <c r="G352" s="10" t="e">
        <f t="shared" si="46"/>
        <v>#N/A</v>
      </c>
      <c r="H352" s="4" t="e">
        <f>VLOOKUP(A352,규격서!$A$4:$E$121,8,0)</f>
        <v>#N/A</v>
      </c>
      <c r="I352" s="9" t="e">
        <f t="shared" si="47"/>
        <v>#N/A</v>
      </c>
      <c r="J352" s="4" t="e">
        <f>VLOOKUP(A352,규격서!$A$4:$E$121,10,0)</f>
        <v>#N/A</v>
      </c>
      <c r="K352" s="9" t="e">
        <f t="shared" si="48"/>
        <v>#N/A</v>
      </c>
      <c r="L352" s="4" t="e">
        <f>VLOOKUP(A352,규격서!$A$4:$E$121,12,0)</f>
        <v>#N/A</v>
      </c>
      <c r="M352" s="9" t="e">
        <f t="shared" si="49"/>
        <v>#N/A</v>
      </c>
      <c r="N352" s="23">
        <v>30</v>
      </c>
      <c r="O352" s="23"/>
      <c r="P352" s="23"/>
      <c r="Q352" s="23"/>
      <c r="R352" s="23"/>
      <c r="S352" s="23"/>
      <c r="T352" s="23"/>
      <c r="U352" s="24" t="s">
        <v>542</v>
      </c>
      <c r="V352" s="39" t="s">
        <v>524</v>
      </c>
    </row>
    <row r="353" spans="1:22" s="11" customFormat="1" ht="21.95" customHeight="1" x14ac:dyDescent="0.3">
      <c r="A353" s="35">
        <v>247</v>
      </c>
      <c r="B353" s="6" t="s">
        <v>437</v>
      </c>
      <c r="C353" s="7" t="s">
        <v>579</v>
      </c>
      <c r="D353" s="5" t="s">
        <v>580</v>
      </c>
      <c r="E353" s="5">
        <f t="shared" si="45"/>
        <v>10</v>
      </c>
      <c r="F353" s="9" t="e">
        <f>VLOOKUP(A353,규격서!$A$4:$E$121,6,0)</f>
        <v>#N/A</v>
      </c>
      <c r="G353" s="10" t="e">
        <f t="shared" si="46"/>
        <v>#N/A</v>
      </c>
      <c r="H353" s="4" t="e">
        <f>VLOOKUP(A353,규격서!$A$4:$E$121,8,0)</f>
        <v>#N/A</v>
      </c>
      <c r="I353" s="9" t="e">
        <f t="shared" si="47"/>
        <v>#N/A</v>
      </c>
      <c r="J353" s="4" t="e">
        <f>VLOOKUP(A353,규격서!$A$4:$E$121,10,0)</f>
        <v>#N/A</v>
      </c>
      <c r="K353" s="9" t="e">
        <f t="shared" si="48"/>
        <v>#N/A</v>
      </c>
      <c r="L353" s="4" t="e">
        <f>VLOOKUP(A353,규격서!$A$4:$E$121,12,0)</f>
        <v>#N/A</v>
      </c>
      <c r="M353" s="9" t="e">
        <f t="shared" si="49"/>
        <v>#N/A</v>
      </c>
      <c r="N353" s="23"/>
      <c r="O353" s="23"/>
      <c r="P353" s="23"/>
      <c r="Q353" s="23">
        <v>10</v>
      </c>
      <c r="R353" s="23"/>
      <c r="S353" s="23"/>
      <c r="T353" s="23"/>
      <c r="U353" s="24" t="s">
        <v>523</v>
      </c>
      <c r="V353" s="39" t="s">
        <v>524</v>
      </c>
    </row>
    <row r="354" spans="1:22" s="11" customFormat="1" ht="21.95" customHeight="1" x14ac:dyDescent="0.3">
      <c r="A354" s="36">
        <f t="shared" ref="A354:A355" si="56">A353</f>
        <v>247</v>
      </c>
      <c r="B354" s="6" t="s">
        <v>437</v>
      </c>
      <c r="C354" s="7" t="s">
        <v>438</v>
      </c>
      <c r="D354" s="5" t="s">
        <v>51</v>
      </c>
      <c r="E354" s="5">
        <f t="shared" si="45"/>
        <v>30</v>
      </c>
      <c r="F354" s="9" t="e">
        <f>VLOOKUP(A354,규격서!$A$4:$E$121,6,0)</f>
        <v>#N/A</v>
      </c>
      <c r="G354" s="10" t="e">
        <f t="shared" si="46"/>
        <v>#N/A</v>
      </c>
      <c r="H354" s="4" t="e">
        <f>VLOOKUP(A354,규격서!$A$4:$E$121,8,0)</f>
        <v>#N/A</v>
      </c>
      <c r="I354" s="9" t="e">
        <f t="shared" si="47"/>
        <v>#N/A</v>
      </c>
      <c r="J354" s="4" t="e">
        <f>VLOOKUP(A354,규격서!$A$4:$E$121,10,0)</f>
        <v>#N/A</v>
      </c>
      <c r="K354" s="9" t="e">
        <f t="shared" si="48"/>
        <v>#N/A</v>
      </c>
      <c r="L354" s="4" t="e">
        <f>VLOOKUP(A354,규격서!$A$4:$E$121,12,0)</f>
        <v>#N/A</v>
      </c>
      <c r="M354" s="9" t="e">
        <f t="shared" si="49"/>
        <v>#N/A</v>
      </c>
      <c r="N354" s="23"/>
      <c r="O354" s="23"/>
      <c r="P354" s="23"/>
      <c r="Q354" s="23"/>
      <c r="R354" s="23">
        <v>20</v>
      </c>
      <c r="S354" s="23">
        <v>10</v>
      </c>
      <c r="T354" s="23"/>
      <c r="U354" s="24" t="s">
        <v>525</v>
      </c>
      <c r="V354" s="39" t="s">
        <v>524</v>
      </c>
    </row>
    <row r="355" spans="1:22" s="11" customFormat="1" ht="21.95" customHeight="1" x14ac:dyDescent="0.3">
      <c r="A355" s="36">
        <f t="shared" si="56"/>
        <v>247</v>
      </c>
      <c r="B355" s="6" t="s">
        <v>437</v>
      </c>
      <c r="C355" s="7" t="s">
        <v>438</v>
      </c>
      <c r="D355" s="5" t="s">
        <v>51</v>
      </c>
      <c r="E355" s="5">
        <f t="shared" si="45"/>
        <v>10</v>
      </c>
      <c r="F355" s="9" t="e">
        <f>VLOOKUP(A355,규격서!$A$4:$E$121,6,0)</f>
        <v>#N/A</v>
      </c>
      <c r="G355" s="10" t="e">
        <f t="shared" si="46"/>
        <v>#N/A</v>
      </c>
      <c r="H355" s="4" t="e">
        <f>VLOOKUP(A355,규격서!$A$4:$E$121,8,0)</f>
        <v>#N/A</v>
      </c>
      <c r="I355" s="9" t="e">
        <f t="shared" si="47"/>
        <v>#N/A</v>
      </c>
      <c r="J355" s="4" t="e">
        <f>VLOOKUP(A355,규격서!$A$4:$E$121,10,0)</f>
        <v>#N/A</v>
      </c>
      <c r="K355" s="9" t="e">
        <f t="shared" si="48"/>
        <v>#N/A</v>
      </c>
      <c r="L355" s="4" t="e">
        <f>VLOOKUP(A355,규격서!$A$4:$E$121,12,0)</f>
        <v>#N/A</v>
      </c>
      <c r="M355" s="9" t="e">
        <f t="shared" si="49"/>
        <v>#N/A</v>
      </c>
      <c r="N355" s="23"/>
      <c r="O355" s="23">
        <v>10</v>
      </c>
      <c r="P355" s="23"/>
      <c r="Q355" s="23"/>
      <c r="R355" s="23"/>
      <c r="S355" s="23"/>
      <c r="T355" s="23"/>
      <c r="U355" s="24" t="s">
        <v>526</v>
      </c>
      <c r="V355" s="39" t="s">
        <v>537</v>
      </c>
    </row>
    <row r="356" spans="1:22" s="11" customFormat="1" ht="21.95" customHeight="1" x14ac:dyDescent="0.3">
      <c r="A356" s="35">
        <v>248</v>
      </c>
      <c r="B356" s="6" t="s">
        <v>439</v>
      </c>
      <c r="C356" s="7" t="s">
        <v>440</v>
      </c>
      <c r="D356" s="5" t="s">
        <v>69</v>
      </c>
      <c r="E356" s="5">
        <f t="shared" si="45"/>
        <v>10</v>
      </c>
      <c r="F356" s="9" t="e">
        <f>VLOOKUP(A356,규격서!$A$4:$E$121,6,0)</f>
        <v>#N/A</v>
      </c>
      <c r="G356" s="10" t="e">
        <f t="shared" si="46"/>
        <v>#N/A</v>
      </c>
      <c r="H356" s="4" t="e">
        <f>VLOOKUP(A356,규격서!$A$4:$E$121,8,0)</f>
        <v>#N/A</v>
      </c>
      <c r="I356" s="9" t="e">
        <f t="shared" si="47"/>
        <v>#N/A</v>
      </c>
      <c r="J356" s="4" t="e">
        <f>VLOOKUP(A356,규격서!$A$4:$E$121,10,0)</f>
        <v>#N/A</v>
      </c>
      <c r="K356" s="9" t="e">
        <f t="shared" si="48"/>
        <v>#N/A</v>
      </c>
      <c r="L356" s="4" t="e">
        <f>VLOOKUP(A356,규격서!$A$4:$E$121,12,0)</f>
        <v>#N/A</v>
      </c>
      <c r="M356" s="9" t="e">
        <f t="shared" si="49"/>
        <v>#N/A</v>
      </c>
      <c r="N356" s="23"/>
      <c r="O356" s="23"/>
      <c r="P356" s="23"/>
      <c r="Q356" s="23"/>
      <c r="R356" s="23">
        <v>5</v>
      </c>
      <c r="S356" s="23">
        <v>5</v>
      </c>
      <c r="T356" s="23"/>
      <c r="U356" s="24" t="s">
        <v>525</v>
      </c>
      <c r="V356" s="39" t="s">
        <v>524</v>
      </c>
    </row>
    <row r="357" spans="1:22" s="11" customFormat="1" ht="21.95" customHeight="1" x14ac:dyDescent="0.3">
      <c r="A357" s="36">
        <f t="shared" ref="A357:A359" si="57">A356</f>
        <v>248</v>
      </c>
      <c r="B357" s="6" t="s">
        <v>439</v>
      </c>
      <c r="C357" s="7" t="s">
        <v>440</v>
      </c>
      <c r="D357" s="5" t="s">
        <v>69</v>
      </c>
      <c r="E357" s="5">
        <f t="shared" si="45"/>
        <v>2</v>
      </c>
      <c r="F357" s="9" t="e">
        <f>VLOOKUP(A357,규격서!$A$4:$E$121,6,0)</f>
        <v>#N/A</v>
      </c>
      <c r="G357" s="10" t="e">
        <f t="shared" si="46"/>
        <v>#N/A</v>
      </c>
      <c r="H357" s="4" t="e">
        <f>VLOOKUP(A357,규격서!$A$4:$E$121,8,0)</f>
        <v>#N/A</v>
      </c>
      <c r="I357" s="9" t="e">
        <f t="shared" si="47"/>
        <v>#N/A</v>
      </c>
      <c r="J357" s="4" t="e">
        <f>VLOOKUP(A357,규격서!$A$4:$E$121,10,0)</f>
        <v>#N/A</v>
      </c>
      <c r="K357" s="9" t="e">
        <f t="shared" si="48"/>
        <v>#N/A</v>
      </c>
      <c r="L357" s="4" t="e">
        <f>VLOOKUP(A357,규격서!$A$4:$E$121,12,0)</f>
        <v>#N/A</v>
      </c>
      <c r="M357" s="9" t="e">
        <f t="shared" si="49"/>
        <v>#N/A</v>
      </c>
      <c r="N357" s="23"/>
      <c r="O357" s="23">
        <v>2</v>
      </c>
      <c r="P357" s="23"/>
      <c r="Q357" s="23"/>
      <c r="R357" s="23"/>
      <c r="S357" s="23"/>
      <c r="T357" s="23"/>
      <c r="U357" s="24" t="s">
        <v>526</v>
      </c>
      <c r="V357" s="39" t="s">
        <v>537</v>
      </c>
    </row>
    <row r="358" spans="1:22" s="11" customFormat="1" ht="21.95" customHeight="1" x14ac:dyDescent="0.3">
      <c r="A358" s="36">
        <f t="shared" si="57"/>
        <v>248</v>
      </c>
      <c r="B358" s="6" t="s">
        <v>439</v>
      </c>
      <c r="C358" s="7" t="s">
        <v>440</v>
      </c>
      <c r="D358" s="5" t="s">
        <v>69</v>
      </c>
      <c r="E358" s="5">
        <f t="shared" si="45"/>
        <v>5</v>
      </c>
      <c r="F358" s="9" t="e">
        <f>VLOOKUP(A358,규격서!$A$4:$E$121,6,0)</f>
        <v>#N/A</v>
      </c>
      <c r="G358" s="10" t="e">
        <f t="shared" si="46"/>
        <v>#N/A</v>
      </c>
      <c r="H358" s="4" t="e">
        <f>VLOOKUP(A358,규격서!$A$4:$E$121,8,0)</f>
        <v>#N/A</v>
      </c>
      <c r="I358" s="9" t="e">
        <f t="shared" si="47"/>
        <v>#N/A</v>
      </c>
      <c r="J358" s="4" t="e">
        <f>VLOOKUP(A358,규격서!$A$4:$E$121,10,0)</f>
        <v>#N/A</v>
      </c>
      <c r="K358" s="9" t="e">
        <f t="shared" si="48"/>
        <v>#N/A</v>
      </c>
      <c r="L358" s="4" t="e">
        <f>VLOOKUP(A358,규격서!$A$4:$E$121,12,0)</f>
        <v>#N/A</v>
      </c>
      <c r="M358" s="9" t="e">
        <f t="shared" si="49"/>
        <v>#N/A</v>
      </c>
      <c r="N358" s="23"/>
      <c r="O358" s="23"/>
      <c r="P358" s="23"/>
      <c r="Q358" s="23">
        <v>5</v>
      </c>
      <c r="R358" s="23"/>
      <c r="S358" s="23"/>
      <c r="T358" s="23"/>
      <c r="U358" s="24" t="s">
        <v>523</v>
      </c>
      <c r="V358" s="39" t="s">
        <v>524</v>
      </c>
    </row>
    <row r="359" spans="1:22" s="11" customFormat="1" ht="21.95" customHeight="1" x14ac:dyDescent="0.3">
      <c r="A359" s="36">
        <f t="shared" si="57"/>
        <v>248</v>
      </c>
      <c r="B359" s="6" t="s">
        <v>439</v>
      </c>
      <c r="C359" s="7" t="s">
        <v>440</v>
      </c>
      <c r="D359" s="5" t="s">
        <v>69</v>
      </c>
      <c r="E359" s="5">
        <f t="shared" si="45"/>
        <v>5</v>
      </c>
      <c r="F359" s="9" t="e">
        <f>VLOOKUP(A359,규격서!$A$4:$E$121,6,0)</f>
        <v>#N/A</v>
      </c>
      <c r="G359" s="10" t="e">
        <f t="shared" si="46"/>
        <v>#N/A</v>
      </c>
      <c r="H359" s="4" t="e">
        <f>VLOOKUP(A359,규격서!$A$4:$E$121,8,0)</f>
        <v>#N/A</v>
      </c>
      <c r="I359" s="9" t="e">
        <f t="shared" si="47"/>
        <v>#N/A</v>
      </c>
      <c r="J359" s="4" t="e">
        <f>VLOOKUP(A359,규격서!$A$4:$E$121,10,0)</f>
        <v>#N/A</v>
      </c>
      <c r="K359" s="9" t="e">
        <f t="shared" si="48"/>
        <v>#N/A</v>
      </c>
      <c r="L359" s="4" t="e">
        <f>VLOOKUP(A359,규격서!$A$4:$E$121,12,0)</f>
        <v>#N/A</v>
      </c>
      <c r="M359" s="9" t="e">
        <f t="shared" si="49"/>
        <v>#N/A</v>
      </c>
      <c r="N359" s="23">
        <v>5</v>
      </c>
      <c r="O359" s="23"/>
      <c r="P359" s="23"/>
      <c r="Q359" s="23"/>
      <c r="R359" s="23"/>
      <c r="S359" s="23"/>
      <c r="T359" s="23"/>
      <c r="U359" s="24" t="s">
        <v>542</v>
      </c>
      <c r="V359" s="39" t="s">
        <v>524</v>
      </c>
    </row>
    <row r="360" spans="1:22" s="11" customFormat="1" ht="21.95" customHeight="1" x14ac:dyDescent="0.3">
      <c r="A360" s="35">
        <v>249</v>
      </c>
      <c r="B360" s="6" t="s">
        <v>441</v>
      </c>
      <c r="C360" s="7" t="s">
        <v>442</v>
      </c>
      <c r="D360" s="5" t="s">
        <v>69</v>
      </c>
      <c r="E360" s="5">
        <f t="shared" si="45"/>
        <v>5</v>
      </c>
      <c r="F360" s="9" t="e">
        <f>VLOOKUP(A360,규격서!$A$4:$E$121,6,0)</f>
        <v>#N/A</v>
      </c>
      <c r="G360" s="10" t="e">
        <f t="shared" si="46"/>
        <v>#N/A</v>
      </c>
      <c r="H360" s="4" t="e">
        <f>VLOOKUP(A360,규격서!$A$4:$E$121,8,0)</f>
        <v>#N/A</v>
      </c>
      <c r="I360" s="9" t="e">
        <f t="shared" si="47"/>
        <v>#N/A</v>
      </c>
      <c r="J360" s="4" t="e">
        <f>VLOOKUP(A360,규격서!$A$4:$E$121,10,0)</f>
        <v>#N/A</v>
      </c>
      <c r="K360" s="9" t="e">
        <f t="shared" si="48"/>
        <v>#N/A</v>
      </c>
      <c r="L360" s="4" t="e">
        <f>VLOOKUP(A360,규격서!$A$4:$E$121,12,0)</f>
        <v>#N/A</v>
      </c>
      <c r="M360" s="9" t="e">
        <f t="shared" si="49"/>
        <v>#N/A</v>
      </c>
      <c r="N360" s="23"/>
      <c r="O360" s="23"/>
      <c r="P360" s="23"/>
      <c r="Q360" s="23">
        <v>5</v>
      </c>
      <c r="R360" s="23"/>
      <c r="S360" s="23"/>
      <c r="T360" s="23"/>
      <c r="U360" s="24" t="s">
        <v>523</v>
      </c>
      <c r="V360" s="39" t="s">
        <v>524</v>
      </c>
    </row>
    <row r="361" spans="1:22" s="11" customFormat="1" ht="21.95" customHeight="1" x14ac:dyDescent="0.3">
      <c r="A361" s="36">
        <f t="shared" ref="A361:A363" si="58">A360</f>
        <v>249</v>
      </c>
      <c r="B361" s="6" t="s">
        <v>441</v>
      </c>
      <c r="C361" s="7" t="s">
        <v>442</v>
      </c>
      <c r="D361" s="5" t="s">
        <v>69</v>
      </c>
      <c r="E361" s="5">
        <f t="shared" si="45"/>
        <v>40</v>
      </c>
      <c r="F361" s="9" t="e">
        <f>VLOOKUP(A361,규격서!$A$4:$E$121,6,0)</f>
        <v>#N/A</v>
      </c>
      <c r="G361" s="10" t="e">
        <f t="shared" si="46"/>
        <v>#N/A</v>
      </c>
      <c r="H361" s="4" t="e">
        <f>VLOOKUP(A361,규격서!$A$4:$E$121,8,0)</f>
        <v>#N/A</v>
      </c>
      <c r="I361" s="9" t="e">
        <f t="shared" si="47"/>
        <v>#N/A</v>
      </c>
      <c r="J361" s="4" t="e">
        <f>VLOOKUP(A361,규격서!$A$4:$E$121,10,0)</f>
        <v>#N/A</v>
      </c>
      <c r="K361" s="9" t="e">
        <f t="shared" si="48"/>
        <v>#N/A</v>
      </c>
      <c r="L361" s="4" t="e">
        <f>VLOOKUP(A361,규격서!$A$4:$E$121,12,0)</f>
        <v>#N/A</v>
      </c>
      <c r="M361" s="9" t="e">
        <f t="shared" si="49"/>
        <v>#N/A</v>
      </c>
      <c r="N361" s="23"/>
      <c r="O361" s="23"/>
      <c r="P361" s="23"/>
      <c r="Q361" s="23"/>
      <c r="R361" s="23">
        <v>10</v>
      </c>
      <c r="S361" s="23">
        <v>10</v>
      </c>
      <c r="T361" s="23">
        <v>20</v>
      </c>
      <c r="U361" s="24" t="s">
        <v>525</v>
      </c>
      <c r="V361" s="39" t="s">
        <v>524</v>
      </c>
    </row>
    <row r="362" spans="1:22" s="11" customFormat="1" ht="21.95" customHeight="1" x14ac:dyDescent="0.3">
      <c r="A362" s="36">
        <f t="shared" si="58"/>
        <v>249</v>
      </c>
      <c r="B362" s="6" t="s">
        <v>441</v>
      </c>
      <c r="C362" s="7" t="s">
        <v>442</v>
      </c>
      <c r="D362" s="5" t="s">
        <v>69</v>
      </c>
      <c r="E362" s="5">
        <f t="shared" si="45"/>
        <v>5</v>
      </c>
      <c r="F362" s="9" t="e">
        <f>VLOOKUP(A362,규격서!$A$4:$E$121,6,0)</f>
        <v>#N/A</v>
      </c>
      <c r="G362" s="10" t="e">
        <f t="shared" si="46"/>
        <v>#N/A</v>
      </c>
      <c r="H362" s="4" t="e">
        <f>VLOOKUP(A362,규격서!$A$4:$E$121,8,0)</f>
        <v>#N/A</v>
      </c>
      <c r="I362" s="9" t="e">
        <f t="shared" si="47"/>
        <v>#N/A</v>
      </c>
      <c r="J362" s="4" t="e">
        <f>VLOOKUP(A362,규격서!$A$4:$E$121,10,0)</f>
        <v>#N/A</v>
      </c>
      <c r="K362" s="9" t="e">
        <f t="shared" si="48"/>
        <v>#N/A</v>
      </c>
      <c r="L362" s="4" t="e">
        <f>VLOOKUP(A362,규격서!$A$4:$E$121,12,0)</f>
        <v>#N/A</v>
      </c>
      <c r="M362" s="9" t="e">
        <f t="shared" si="49"/>
        <v>#N/A</v>
      </c>
      <c r="N362" s="23"/>
      <c r="O362" s="23">
        <v>5</v>
      </c>
      <c r="P362" s="23"/>
      <c r="Q362" s="23"/>
      <c r="R362" s="23"/>
      <c r="S362" s="23"/>
      <c r="T362" s="23"/>
      <c r="U362" s="24" t="s">
        <v>526</v>
      </c>
      <c r="V362" s="39" t="s">
        <v>537</v>
      </c>
    </row>
    <row r="363" spans="1:22" s="11" customFormat="1" ht="21.95" customHeight="1" x14ac:dyDescent="0.3">
      <c r="A363" s="36">
        <f t="shared" si="58"/>
        <v>249</v>
      </c>
      <c r="B363" s="6" t="s">
        <v>441</v>
      </c>
      <c r="C363" s="7" t="s">
        <v>442</v>
      </c>
      <c r="D363" s="5" t="s">
        <v>69</v>
      </c>
      <c r="E363" s="5">
        <f t="shared" si="45"/>
        <v>10</v>
      </c>
      <c r="F363" s="9" t="e">
        <f>VLOOKUP(A363,규격서!$A$4:$E$121,6,0)</f>
        <v>#N/A</v>
      </c>
      <c r="G363" s="10" t="e">
        <f t="shared" si="46"/>
        <v>#N/A</v>
      </c>
      <c r="H363" s="4" t="e">
        <f>VLOOKUP(A363,규격서!$A$4:$E$121,8,0)</f>
        <v>#N/A</v>
      </c>
      <c r="I363" s="9" t="e">
        <f t="shared" si="47"/>
        <v>#N/A</v>
      </c>
      <c r="J363" s="4" t="e">
        <f>VLOOKUP(A363,규격서!$A$4:$E$121,10,0)</f>
        <v>#N/A</v>
      </c>
      <c r="K363" s="9" t="e">
        <f t="shared" si="48"/>
        <v>#N/A</v>
      </c>
      <c r="L363" s="4" t="e">
        <f>VLOOKUP(A363,규격서!$A$4:$E$121,12,0)</f>
        <v>#N/A</v>
      </c>
      <c r="M363" s="9" t="e">
        <f t="shared" si="49"/>
        <v>#N/A</v>
      </c>
      <c r="N363" s="23">
        <v>10</v>
      </c>
      <c r="O363" s="23"/>
      <c r="P363" s="23"/>
      <c r="Q363" s="23"/>
      <c r="R363" s="23"/>
      <c r="S363" s="23"/>
      <c r="T363" s="23"/>
      <c r="U363" s="24" t="s">
        <v>542</v>
      </c>
      <c r="V363" s="39" t="s">
        <v>524</v>
      </c>
    </row>
    <row r="364" spans="1:22" s="11" customFormat="1" ht="21.95" customHeight="1" x14ac:dyDescent="0.3">
      <c r="A364" s="35">
        <v>250</v>
      </c>
      <c r="B364" s="6" t="s">
        <v>443</v>
      </c>
      <c r="C364" s="7" t="s">
        <v>444</v>
      </c>
      <c r="D364" s="5" t="s">
        <v>51</v>
      </c>
      <c r="E364" s="5">
        <f t="shared" si="45"/>
        <v>12</v>
      </c>
      <c r="F364" s="9" t="e">
        <f>VLOOKUP(A364,규격서!$A$4:$E$121,6,0)</f>
        <v>#N/A</v>
      </c>
      <c r="G364" s="10" t="e">
        <f t="shared" si="46"/>
        <v>#N/A</v>
      </c>
      <c r="H364" s="4" t="e">
        <f>VLOOKUP(A364,규격서!$A$4:$E$121,8,0)</f>
        <v>#N/A</v>
      </c>
      <c r="I364" s="9" t="e">
        <f t="shared" si="47"/>
        <v>#N/A</v>
      </c>
      <c r="J364" s="4" t="e">
        <f>VLOOKUP(A364,규격서!$A$4:$E$121,10,0)</f>
        <v>#N/A</v>
      </c>
      <c r="K364" s="9" t="e">
        <f t="shared" si="48"/>
        <v>#N/A</v>
      </c>
      <c r="L364" s="4" t="e">
        <f>VLOOKUP(A364,규격서!$A$4:$E$121,12,0)</f>
        <v>#N/A</v>
      </c>
      <c r="M364" s="9" t="e">
        <f t="shared" si="49"/>
        <v>#N/A</v>
      </c>
      <c r="N364" s="23"/>
      <c r="O364" s="23"/>
      <c r="P364" s="23"/>
      <c r="Q364" s="23">
        <v>12</v>
      </c>
      <c r="R364" s="23"/>
      <c r="S364" s="23"/>
      <c r="T364" s="23"/>
      <c r="U364" s="24" t="s">
        <v>523</v>
      </c>
      <c r="V364" s="39" t="s">
        <v>524</v>
      </c>
    </row>
    <row r="365" spans="1:22" s="11" customFormat="1" ht="21.95" customHeight="1" x14ac:dyDescent="0.3">
      <c r="A365" s="36">
        <f t="shared" ref="A365:A367" si="59">A364</f>
        <v>250</v>
      </c>
      <c r="B365" s="6" t="s">
        <v>443</v>
      </c>
      <c r="C365" s="7" t="s">
        <v>444</v>
      </c>
      <c r="D365" s="5" t="s">
        <v>51</v>
      </c>
      <c r="E365" s="5">
        <f t="shared" si="45"/>
        <v>6</v>
      </c>
      <c r="F365" s="9" t="e">
        <f>VLOOKUP(A365,규격서!$A$4:$E$121,6,0)</f>
        <v>#N/A</v>
      </c>
      <c r="G365" s="10" t="e">
        <f t="shared" si="46"/>
        <v>#N/A</v>
      </c>
      <c r="H365" s="4" t="e">
        <f>VLOOKUP(A365,규격서!$A$4:$E$121,8,0)</f>
        <v>#N/A</v>
      </c>
      <c r="I365" s="9" t="e">
        <f t="shared" si="47"/>
        <v>#N/A</v>
      </c>
      <c r="J365" s="4" t="e">
        <f>VLOOKUP(A365,규격서!$A$4:$E$121,10,0)</f>
        <v>#N/A</v>
      </c>
      <c r="K365" s="9" t="e">
        <f t="shared" si="48"/>
        <v>#N/A</v>
      </c>
      <c r="L365" s="4" t="e">
        <f>VLOOKUP(A365,규격서!$A$4:$E$121,12,0)</f>
        <v>#N/A</v>
      </c>
      <c r="M365" s="9" t="e">
        <f t="shared" si="49"/>
        <v>#N/A</v>
      </c>
      <c r="N365" s="23"/>
      <c r="O365" s="23"/>
      <c r="P365" s="23">
        <v>6</v>
      </c>
      <c r="Q365" s="23"/>
      <c r="R365" s="23"/>
      <c r="S365" s="23"/>
      <c r="T365" s="23"/>
      <c r="U365" s="24" t="s">
        <v>531</v>
      </c>
      <c r="V365" s="39" t="s">
        <v>524</v>
      </c>
    </row>
    <row r="366" spans="1:22" s="11" customFormat="1" ht="21.95" customHeight="1" x14ac:dyDescent="0.3">
      <c r="A366" s="36">
        <f t="shared" si="59"/>
        <v>250</v>
      </c>
      <c r="B366" s="6" t="s">
        <v>443</v>
      </c>
      <c r="C366" s="7" t="s">
        <v>444</v>
      </c>
      <c r="D366" s="5" t="s">
        <v>51</v>
      </c>
      <c r="E366" s="5">
        <f t="shared" si="45"/>
        <v>10</v>
      </c>
      <c r="F366" s="9" t="e">
        <f>VLOOKUP(A366,규격서!$A$4:$E$121,6,0)</f>
        <v>#N/A</v>
      </c>
      <c r="G366" s="10" t="e">
        <f t="shared" si="46"/>
        <v>#N/A</v>
      </c>
      <c r="H366" s="4" t="e">
        <f>VLOOKUP(A366,규격서!$A$4:$E$121,8,0)</f>
        <v>#N/A</v>
      </c>
      <c r="I366" s="9" t="e">
        <f t="shared" si="47"/>
        <v>#N/A</v>
      </c>
      <c r="J366" s="4" t="e">
        <f>VLOOKUP(A366,규격서!$A$4:$E$121,10,0)</f>
        <v>#N/A</v>
      </c>
      <c r="K366" s="9" t="e">
        <f t="shared" si="48"/>
        <v>#N/A</v>
      </c>
      <c r="L366" s="4" t="e">
        <f>VLOOKUP(A366,규격서!$A$4:$E$121,12,0)</f>
        <v>#N/A</v>
      </c>
      <c r="M366" s="9" t="e">
        <f t="shared" si="49"/>
        <v>#N/A</v>
      </c>
      <c r="N366" s="23"/>
      <c r="O366" s="23"/>
      <c r="P366" s="23"/>
      <c r="Q366" s="23"/>
      <c r="R366" s="23">
        <v>10</v>
      </c>
      <c r="S366" s="23"/>
      <c r="T366" s="23"/>
      <c r="U366" s="24" t="s">
        <v>525</v>
      </c>
      <c r="V366" s="39" t="s">
        <v>524</v>
      </c>
    </row>
    <row r="367" spans="1:22" s="11" customFormat="1" ht="21.95" customHeight="1" x14ac:dyDescent="0.3">
      <c r="A367" s="36">
        <f t="shared" si="59"/>
        <v>250</v>
      </c>
      <c r="B367" s="6" t="s">
        <v>443</v>
      </c>
      <c r="C367" s="7" t="s">
        <v>444</v>
      </c>
      <c r="D367" s="5" t="s">
        <v>51</v>
      </c>
      <c r="E367" s="5">
        <f t="shared" si="45"/>
        <v>10</v>
      </c>
      <c r="F367" s="9" t="e">
        <f>VLOOKUP(A367,규격서!$A$4:$E$121,6,0)</f>
        <v>#N/A</v>
      </c>
      <c r="G367" s="10" t="e">
        <f t="shared" si="46"/>
        <v>#N/A</v>
      </c>
      <c r="H367" s="4" t="e">
        <f>VLOOKUP(A367,규격서!$A$4:$E$121,8,0)</f>
        <v>#N/A</v>
      </c>
      <c r="I367" s="9" t="e">
        <f t="shared" si="47"/>
        <v>#N/A</v>
      </c>
      <c r="J367" s="4" t="e">
        <f>VLOOKUP(A367,규격서!$A$4:$E$121,10,0)</f>
        <v>#N/A</v>
      </c>
      <c r="K367" s="9" t="e">
        <f t="shared" si="48"/>
        <v>#N/A</v>
      </c>
      <c r="L367" s="4" t="e">
        <f>VLOOKUP(A367,규격서!$A$4:$E$121,12,0)</f>
        <v>#N/A</v>
      </c>
      <c r="M367" s="9" t="e">
        <f t="shared" si="49"/>
        <v>#N/A</v>
      </c>
      <c r="N367" s="23"/>
      <c r="O367" s="23">
        <v>10</v>
      </c>
      <c r="P367" s="23"/>
      <c r="Q367" s="23"/>
      <c r="R367" s="23"/>
      <c r="S367" s="23"/>
      <c r="T367" s="23"/>
      <c r="U367" s="24" t="s">
        <v>526</v>
      </c>
      <c r="V367" s="39" t="s">
        <v>537</v>
      </c>
    </row>
    <row r="368" spans="1:22" s="11" customFormat="1" ht="21.95" customHeight="1" x14ac:dyDescent="0.3">
      <c r="A368" s="35">
        <v>251</v>
      </c>
      <c r="B368" s="6" t="s">
        <v>445</v>
      </c>
      <c r="C368" s="7" t="s">
        <v>446</v>
      </c>
      <c r="D368" s="5" t="s">
        <v>51</v>
      </c>
      <c r="E368" s="5">
        <f t="shared" si="45"/>
        <v>25</v>
      </c>
      <c r="F368" s="9" t="e">
        <f>VLOOKUP(A368,규격서!$A$4:$E$121,6,0)</f>
        <v>#N/A</v>
      </c>
      <c r="G368" s="10" t="e">
        <f t="shared" si="46"/>
        <v>#N/A</v>
      </c>
      <c r="H368" s="4" t="e">
        <f>VLOOKUP(A368,규격서!$A$4:$E$121,8,0)</f>
        <v>#N/A</v>
      </c>
      <c r="I368" s="9" t="e">
        <f t="shared" si="47"/>
        <v>#N/A</v>
      </c>
      <c r="J368" s="4" t="e">
        <f>VLOOKUP(A368,규격서!$A$4:$E$121,10,0)</f>
        <v>#N/A</v>
      </c>
      <c r="K368" s="9" t="e">
        <f t="shared" si="48"/>
        <v>#N/A</v>
      </c>
      <c r="L368" s="4" t="e">
        <f>VLOOKUP(A368,규격서!$A$4:$E$121,12,0)</f>
        <v>#N/A</v>
      </c>
      <c r="M368" s="9" t="e">
        <f t="shared" si="49"/>
        <v>#N/A</v>
      </c>
      <c r="N368" s="23"/>
      <c r="O368" s="23"/>
      <c r="P368" s="23"/>
      <c r="Q368" s="23">
        <v>5</v>
      </c>
      <c r="R368" s="23"/>
      <c r="S368" s="23">
        <v>20</v>
      </c>
      <c r="T368" s="23"/>
      <c r="U368" s="24" t="s">
        <v>523</v>
      </c>
      <c r="V368" s="39" t="s">
        <v>524</v>
      </c>
    </row>
    <row r="369" spans="1:22" s="11" customFormat="1" ht="21.95" customHeight="1" x14ac:dyDescent="0.3">
      <c r="A369" s="36">
        <f t="shared" ref="A369:A371" si="60">A368</f>
        <v>251</v>
      </c>
      <c r="B369" s="6" t="s">
        <v>445</v>
      </c>
      <c r="C369" s="7" t="s">
        <v>446</v>
      </c>
      <c r="D369" s="5" t="s">
        <v>51</v>
      </c>
      <c r="E369" s="5">
        <f t="shared" si="45"/>
        <v>30</v>
      </c>
      <c r="F369" s="9" t="e">
        <f>VLOOKUP(A369,규격서!$A$4:$E$121,6,0)</f>
        <v>#N/A</v>
      </c>
      <c r="G369" s="10" t="e">
        <f t="shared" si="46"/>
        <v>#N/A</v>
      </c>
      <c r="H369" s="4" t="e">
        <f>VLOOKUP(A369,규격서!$A$4:$E$121,8,0)</f>
        <v>#N/A</v>
      </c>
      <c r="I369" s="9" t="e">
        <f t="shared" si="47"/>
        <v>#N/A</v>
      </c>
      <c r="J369" s="4" t="e">
        <f>VLOOKUP(A369,규격서!$A$4:$E$121,10,0)</f>
        <v>#N/A</v>
      </c>
      <c r="K369" s="9" t="e">
        <f t="shared" si="48"/>
        <v>#N/A</v>
      </c>
      <c r="L369" s="4" t="e">
        <f>VLOOKUP(A369,규격서!$A$4:$E$121,12,0)</f>
        <v>#N/A</v>
      </c>
      <c r="M369" s="9" t="e">
        <f t="shared" si="49"/>
        <v>#N/A</v>
      </c>
      <c r="N369" s="23"/>
      <c r="O369" s="23"/>
      <c r="P369" s="23"/>
      <c r="Q369" s="23"/>
      <c r="R369" s="23"/>
      <c r="S369" s="23"/>
      <c r="T369" s="23">
        <v>30</v>
      </c>
      <c r="U369" s="24" t="s">
        <v>531</v>
      </c>
      <c r="V369" s="39" t="s">
        <v>532</v>
      </c>
    </row>
    <row r="370" spans="1:22" s="11" customFormat="1" ht="21.95" customHeight="1" x14ac:dyDescent="0.3">
      <c r="A370" s="36">
        <f t="shared" si="60"/>
        <v>251</v>
      </c>
      <c r="B370" s="6" t="s">
        <v>445</v>
      </c>
      <c r="C370" s="7" t="s">
        <v>446</v>
      </c>
      <c r="D370" s="5" t="s">
        <v>51</v>
      </c>
      <c r="E370" s="5">
        <f t="shared" si="45"/>
        <v>10</v>
      </c>
      <c r="F370" s="9" t="e">
        <f>VLOOKUP(A370,규격서!$A$4:$E$121,6,0)</f>
        <v>#N/A</v>
      </c>
      <c r="G370" s="10" t="e">
        <f t="shared" si="46"/>
        <v>#N/A</v>
      </c>
      <c r="H370" s="4" t="e">
        <f>VLOOKUP(A370,규격서!$A$4:$E$121,8,0)</f>
        <v>#N/A</v>
      </c>
      <c r="I370" s="9" t="e">
        <f t="shared" si="47"/>
        <v>#N/A</v>
      </c>
      <c r="J370" s="4" t="e">
        <f>VLOOKUP(A370,규격서!$A$4:$E$121,10,0)</f>
        <v>#N/A</v>
      </c>
      <c r="K370" s="9" t="e">
        <f t="shared" si="48"/>
        <v>#N/A</v>
      </c>
      <c r="L370" s="4" t="e">
        <f>VLOOKUP(A370,규격서!$A$4:$E$121,12,0)</f>
        <v>#N/A</v>
      </c>
      <c r="M370" s="9" t="e">
        <f t="shared" si="49"/>
        <v>#N/A</v>
      </c>
      <c r="N370" s="23"/>
      <c r="O370" s="23"/>
      <c r="P370" s="23"/>
      <c r="Q370" s="23"/>
      <c r="R370" s="23">
        <v>10</v>
      </c>
      <c r="S370" s="23"/>
      <c r="T370" s="23"/>
      <c r="U370" s="24" t="s">
        <v>525</v>
      </c>
      <c r="V370" s="39" t="s">
        <v>524</v>
      </c>
    </row>
    <row r="371" spans="1:22" s="11" customFormat="1" ht="21.95" customHeight="1" x14ac:dyDescent="0.3">
      <c r="A371" s="36">
        <f t="shared" si="60"/>
        <v>251</v>
      </c>
      <c r="B371" s="6" t="s">
        <v>445</v>
      </c>
      <c r="C371" s="7" t="s">
        <v>446</v>
      </c>
      <c r="D371" s="5" t="s">
        <v>51</v>
      </c>
      <c r="E371" s="5">
        <f t="shared" si="45"/>
        <v>15</v>
      </c>
      <c r="F371" s="9" t="e">
        <f>VLOOKUP(A371,규격서!$A$4:$E$121,6,0)</f>
        <v>#N/A</v>
      </c>
      <c r="G371" s="10" t="e">
        <f t="shared" si="46"/>
        <v>#N/A</v>
      </c>
      <c r="H371" s="4" t="e">
        <f>VLOOKUP(A371,규격서!$A$4:$E$121,8,0)</f>
        <v>#N/A</v>
      </c>
      <c r="I371" s="9" t="e">
        <f t="shared" si="47"/>
        <v>#N/A</v>
      </c>
      <c r="J371" s="4" t="e">
        <f>VLOOKUP(A371,규격서!$A$4:$E$121,10,0)</f>
        <v>#N/A</v>
      </c>
      <c r="K371" s="9" t="e">
        <f t="shared" si="48"/>
        <v>#N/A</v>
      </c>
      <c r="L371" s="4" t="e">
        <f>VLOOKUP(A371,규격서!$A$4:$E$121,12,0)</f>
        <v>#N/A</v>
      </c>
      <c r="M371" s="9" t="e">
        <f t="shared" si="49"/>
        <v>#N/A</v>
      </c>
      <c r="N371" s="23">
        <v>15</v>
      </c>
      <c r="O371" s="23"/>
      <c r="P371" s="23"/>
      <c r="Q371" s="23"/>
      <c r="R371" s="23"/>
      <c r="S371" s="23"/>
      <c r="T371" s="23"/>
      <c r="U371" s="24" t="s">
        <v>542</v>
      </c>
      <c r="V371" s="39" t="s">
        <v>524</v>
      </c>
    </row>
    <row r="372" spans="1:22" s="11" customFormat="1" ht="21.95" customHeight="1" x14ac:dyDescent="0.3">
      <c r="A372" s="35">
        <v>252</v>
      </c>
      <c r="B372" s="6" t="s">
        <v>447</v>
      </c>
      <c r="C372" s="7" t="s">
        <v>448</v>
      </c>
      <c r="D372" s="5" t="s">
        <v>84</v>
      </c>
      <c r="E372" s="5">
        <f t="shared" si="45"/>
        <v>10</v>
      </c>
      <c r="F372" s="9" t="e">
        <f>VLOOKUP(A372,규격서!$A$4:$E$121,6,0)</f>
        <v>#N/A</v>
      </c>
      <c r="G372" s="10" t="e">
        <f t="shared" si="46"/>
        <v>#N/A</v>
      </c>
      <c r="H372" s="4" t="e">
        <f>VLOOKUP(A372,규격서!$A$4:$E$121,8,0)</f>
        <v>#N/A</v>
      </c>
      <c r="I372" s="9" t="e">
        <f t="shared" si="47"/>
        <v>#N/A</v>
      </c>
      <c r="J372" s="4" t="e">
        <f>VLOOKUP(A372,규격서!$A$4:$E$121,10,0)</f>
        <v>#N/A</v>
      </c>
      <c r="K372" s="9" t="e">
        <f t="shared" si="48"/>
        <v>#N/A</v>
      </c>
      <c r="L372" s="4" t="e">
        <f>VLOOKUP(A372,규격서!$A$4:$E$121,12,0)</f>
        <v>#N/A</v>
      </c>
      <c r="M372" s="9" t="e">
        <f t="shared" si="49"/>
        <v>#N/A</v>
      </c>
      <c r="N372" s="23"/>
      <c r="O372" s="23"/>
      <c r="P372" s="23"/>
      <c r="Q372" s="23"/>
      <c r="R372" s="23"/>
      <c r="S372" s="23"/>
      <c r="T372" s="23">
        <v>10</v>
      </c>
      <c r="U372" s="24" t="s">
        <v>523</v>
      </c>
      <c r="V372" s="39" t="s">
        <v>524</v>
      </c>
    </row>
    <row r="373" spans="1:22" s="11" customFormat="1" ht="21.95" customHeight="1" x14ac:dyDescent="0.3">
      <c r="A373" s="36">
        <f>A372</f>
        <v>252</v>
      </c>
      <c r="B373" s="6" t="s">
        <v>447</v>
      </c>
      <c r="C373" s="7" t="s">
        <v>448</v>
      </c>
      <c r="D373" s="5" t="s">
        <v>84</v>
      </c>
      <c r="E373" s="5">
        <f t="shared" si="45"/>
        <v>24</v>
      </c>
      <c r="F373" s="9" t="e">
        <f>VLOOKUP(A373,규격서!$A$4:$E$121,6,0)</f>
        <v>#N/A</v>
      </c>
      <c r="G373" s="10" t="e">
        <f t="shared" si="46"/>
        <v>#N/A</v>
      </c>
      <c r="H373" s="4" t="e">
        <f>VLOOKUP(A373,규격서!$A$4:$E$121,8,0)</f>
        <v>#N/A</v>
      </c>
      <c r="I373" s="9" t="e">
        <f t="shared" si="47"/>
        <v>#N/A</v>
      </c>
      <c r="J373" s="4" t="e">
        <f>VLOOKUP(A373,규격서!$A$4:$E$121,10,0)</f>
        <v>#N/A</v>
      </c>
      <c r="K373" s="9" t="e">
        <f t="shared" si="48"/>
        <v>#N/A</v>
      </c>
      <c r="L373" s="4" t="e">
        <f>VLOOKUP(A373,규격서!$A$4:$E$121,12,0)</f>
        <v>#N/A</v>
      </c>
      <c r="M373" s="9" t="e">
        <f t="shared" si="49"/>
        <v>#N/A</v>
      </c>
      <c r="N373" s="23">
        <v>14</v>
      </c>
      <c r="O373" s="23"/>
      <c r="P373" s="23"/>
      <c r="Q373" s="23"/>
      <c r="R373" s="23"/>
      <c r="S373" s="23">
        <v>10</v>
      </c>
      <c r="T373" s="23"/>
      <c r="U373" s="24" t="s">
        <v>542</v>
      </c>
      <c r="V373" s="39" t="s">
        <v>524</v>
      </c>
    </row>
    <row r="374" spans="1:22" s="11" customFormat="1" ht="21.95" customHeight="1" x14ac:dyDescent="0.3">
      <c r="A374" s="35">
        <v>253</v>
      </c>
      <c r="B374" s="6" t="s">
        <v>447</v>
      </c>
      <c r="C374" s="7" t="s">
        <v>449</v>
      </c>
      <c r="D374" s="5" t="s">
        <v>19</v>
      </c>
      <c r="E374" s="5">
        <f t="shared" si="45"/>
        <v>8</v>
      </c>
      <c r="F374" s="9" t="e">
        <f>VLOOKUP(A374,규격서!$A$4:$E$121,6,0)</f>
        <v>#N/A</v>
      </c>
      <c r="G374" s="10" t="e">
        <f t="shared" si="46"/>
        <v>#N/A</v>
      </c>
      <c r="H374" s="4" t="e">
        <f>VLOOKUP(A374,규격서!$A$4:$E$121,8,0)</f>
        <v>#N/A</v>
      </c>
      <c r="I374" s="9" t="e">
        <f t="shared" si="47"/>
        <v>#N/A</v>
      </c>
      <c r="J374" s="4" t="e">
        <f>VLOOKUP(A374,규격서!$A$4:$E$121,10,0)</f>
        <v>#N/A</v>
      </c>
      <c r="K374" s="9" t="e">
        <f t="shared" si="48"/>
        <v>#N/A</v>
      </c>
      <c r="L374" s="4" t="e">
        <f>VLOOKUP(A374,규격서!$A$4:$E$121,12,0)</f>
        <v>#N/A</v>
      </c>
      <c r="M374" s="9" t="e">
        <f t="shared" si="49"/>
        <v>#N/A</v>
      </c>
      <c r="N374" s="23"/>
      <c r="O374" s="23"/>
      <c r="P374" s="23"/>
      <c r="Q374" s="23"/>
      <c r="R374" s="23"/>
      <c r="S374" s="23">
        <v>3</v>
      </c>
      <c r="T374" s="23">
        <v>5</v>
      </c>
      <c r="U374" s="24" t="s">
        <v>523</v>
      </c>
      <c r="V374" s="39" t="s">
        <v>524</v>
      </c>
    </row>
    <row r="375" spans="1:22" s="11" customFormat="1" ht="21.95" customHeight="1" x14ac:dyDescent="0.3">
      <c r="A375" s="35">
        <v>254</v>
      </c>
      <c r="B375" s="6" t="s">
        <v>450</v>
      </c>
      <c r="C375" s="7" t="s">
        <v>451</v>
      </c>
      <c r="D375" s="5" t="s">
        <v>84</v>
      </c>
      <c r="E375" s="5">
        <f t="shared" si="45"/>
        <v>5</v>
      </c>
      <c r="F375" s="9" t="e">
        <f>VLOOKUP(A375,규격서!$A$4:$E$121,6,0)</f>
        <v>#N/A</v>
      </c>
      <c r="G375" s="10" t="e">
        <f t="shared" si="46"/>
        <v>#N/A</v>
      </c>
      <c r="H375" s="4" t="e">
        <f>VLOOKUP(A375,규격서!$A$4:$E$121,8,0)</f>
        <v>#N/A</v>
      </c>
      <c r="I375" s="9" t="e">
        <f t="shared" si="47"/>
        <v>#N/A</v>
      </c>
      <c r="J375" s="4" t="e">
        <f>VLOOKUP(A375,규격서!$A$4:$E$121,10,0)</f>
        <v>#N/A</v>
      </c>
      <c r="K375" s="9" t="e">
        <f t="shared" si="48"/>
        <v>#N/A</v>
      </c>
      <c r="L375" s="4" t="e">
        <f>VLOOKUP(A375,규격서!$A$4:$E$121,12,0)</f>
        <v>#N/A</v>
      </c>
      <c r="M375" s="9" t="e">
        <f t="shared" si="49"/>
        <v>#N/A</v>
      </c>
      <c r="N375" s="23"/>
      <c r="O375" s="23">
        <v>5</v>
      </c>
      <c r="P375" s="23"/>
      <c r="Q375" s="23"/>
      <c r="R375" s="23"/>
      <c r="S375" s="23"/>
      <c r="T375" s="23"/>
      <c r="U375" s="24" t="s">
        <v>526</v>
      </c>
      <c r="V375" s="39" t="s">
        <v>537</v>
      </c>
    </row>
    <row r="376" spans="1:22" s="11" customFormat="1" ht="21.95" customHeight="1" x14ac:dyDescent="0.3">
      <c r="A376" s="35">
        <v>255</v>
      </c>
      <c r="B376" s="6" t="s">
        <v>452</v>
      </c>
      <c r="C376" s="7" t="s">
        <v>453</v>
      </c>
      <c r="D376" s="5" t="s">
        <v>69</v>
      </c>
      <c r="E376" s="5">
        <f t="shared" si="45"/>
        <v>36</v>
      </c>
      <c r="F376" s="9" t="e">
        <f>VLOOKUP(A376,규격서!$A$4:$E$121,6,0)</f>
        <v>#N/A</v>
      </c>
      <c r="G376" s="10" t="e">
        <f t="shared" si="46"/>
        <v>#N/A</v>
      </c>
      <c r="H376" s="4" t="e">
        <f>VLOOKUP(A376,규격서!$A$4:$E$121,8,0)</f>
        <v>#N/A</v>
      </c>
      <c r="I376" s="9" t="e">
        <f t="shared" si="47"/>
        <v>#N/A</v>
      </c>
      <c r="J376" s="4" t="e">
        <f>VLOOKUP(A376,규격서!$A$4:$E$121,10,0)</f>
        <v>#N/A</v>
      </c>
      <c r="K376" s="9" t="e">
        <f t="shared" si="48"/>
        <v>#N/A</v>
      </c>
      <c r="L376" s="4" t="e">
        <f>VLOOKUP(A376,규격서!$A$4:$E$121,12,0)</f>
        <v>#N/A</v>
      </c>
      <c r="M376" s="9" t="e">
        <f t="shared" si="49"/>
        <v>#N/A</v>
      </c>
      <c r="N376" s="23"/>
      <c r="O376" s="23"/>
      <c r="P376" s="23"/>
      <c r="Q376" s="23">
        <v>10</v>
      </c>
      <c r="R376" s="23"/>
      <c r="S376" s="23">
        <v>20</v>
      </c>
      <c r="T376" s="23">
        <v>6</v>
      </c>
      <c r="U376" s="24" t="s">
        <v>523</v>
      </c>
      <c r="V376" s="39" t="s">
        <v>524</v>
      </c>
    </row>
    <row r="377" spans="1:22" s="11" customFormat="1" ht="21.95" customHeight="1" x14ac:dyDescent="0.3">
      <c r="A377" s="36">
        <f t="shared" ref="A377:A378" si="61">A376</f>
        <v>255</v>
      </c>
      <c r="B377" s="6" t="s">
        <v>452</v>
      </c>
      <c r="C377" s="7" t="s">
        <v>453</v>
      </c>
      <c r="D377" s="5" t="s">
        <v>69</v>
      </c>
      <c r="E377" s="5">
        <f t="shared" si="45"/>
        <v>5</v>
      </c>
      <c r="F377" s="9" t="e">
        <f>VLOOKUP(A377,규격서!$A$4:$E$121,6,0)</f>
        <v>#N/A</v>
      </c>
      <c r="G377" s="10" t="e">
        <f t="shared" si="46"/>
        <v>#N/A</v>
      </c>
      <c r="H377" s="4" t="e">
        <f>VLOOKUP(A377,규격서!$A$4:$E$121,8,0)</f>
        <v>#N/A</v>
      </c>
      <c r="I377" s="9" t="e">
        <f t="shared" si="47"/>
        <v>#N/A</v>
      </c>
      <c r="J377" s="4" t="e">
        <f>VLOOKUP(A377,규격서!$A$4:$E$121,10,0)</f>
        <v>#N/A</v>
      </c>
      <c r="K377" s="9" t="e">
        <f t="shared" si="48"/>
        <v>#N/A</v>
      </c>
      <c r="L377" s="4" t="e">
        <f>VLOOKUP(A377,규격서!$A$4:$E$121,12,0)</f>
        <v>#N/A</v>
      </c>
      <c r="M377" s="9" t="e">
        <f t="shared" si="49"/>
        <v>#N/A</v>
      </c>
      <c r="N377" s="23"/>
      <c r="O377" s="23"/>
      <c r="P377" s="23">
        <v>5</v>
      </c>
      <c r="Q377" s="23"/>
      <c r="R377" s="23"/>
      <c r="S377" s="23"/>
      <c r="T377" s="23"/>
      <c r="U377" s="24" t="s">
        <v>531</v>
      </c>
      <c r="V377" s="39" t="s">
        <v>524</v>
      </c>
    </row>
    <row r="378" spans="1:22" s="11" customFormat="1" ht="21.95" customHeight="1" x14ac:dyDescent="0.3">
      <c r="A378" s="36">
        <f t="shared" si="61"/>
        <v>255</v>
      </c>
      <c r="B378" s="6" t="s">
        <v>452</v>
      </c>
      <c r="C378" s="7" t="s">
        <v>453</v>
      </c>
      <c r="D378" s="5" t="s">
        <v>69</v>
      </c>
      <c r="E378" s="5">
        <f t="shared" si="45"/>
        <v>10</v>
      </c>
      <c r="F378" s="9" t="e">
        <f>VLOOKUP(A378,규격서!$A$4:$E$121,6,0)</f>
        <v>#N/A</v>
      </c>
      <c r="G378" s="10" t="e">
        <f t="shared" si="46"/>
        <v>#N/A</v>
      </c>
      <c r="H378" s="4" t="e">
        <f>VLOOKUP(A378,규격서!$A$4:$E$121,8,0)</f>
        <v>#N/A</v>
      </c>
      <c r="I378" s="9" t="e">
        <f t="shared" si="47"/>
        <v>#N/A</v>
      </c>
      <c r="J378" s="4" t="e">
        <f>VLOOKUP(A378,규격서!$A$4:$E$121,10,0)</f>
        <v>#N/A</v>
      </c>
      <c r="K378" s="9" t="e">
        <f t="shared" si="48"/>
        <v>#N/A</v>
      </c>
      <c r="L378" s="4" t="e">
        <f>VLOOKUP(A378,규격서!$A$4:$E$121,12,0)</f>
        <v>#N/A</v>
      </c>
      <c r="M378" s="9" t="e">
        <f t="shared" si="49"/>
        <v>#N/A</v>
      </c>
      <c r="N378" s="23"/>
      <c r="O378" s="23"/>
      <c r="P378" s="23"/>
      <c r="Q378" s="23"/>
      <c r="R378" s="23">
        <v>10</v>
      </c>
      <c r="S378" s="23"/>
      <c r="T378" s="23"/>
      <c r="U378" s="24" t="s">
        <v>525</v>
      </c>
      <c r="V378" s="39" t="s">
        <v>524</v>
      </c>
    </row>
    <row r="379" spans="1:22" s="11" customFormat="1" ht="21.95" customHeight="1" x14ac:dyDescent="0.3">
      <c r="A379" s="35">
        <v>256</v>
      </c>
      <c r="B379" s="6" t="s">
        <v>454</v>
      </c>
      <c r="C379" s="7" t="s">
        <v>455</v>
      </c>
      <c r="D379" s="5" t="s">
        <v>239</v>
      </c>
      <c r="E379" s="5">
        <f t="shared" si="45"/>
        <v>5</v>
      </c>
      <c r="F379" s="9" t="e">
        <f>VLOOKUP(A379,규격서!$A$4:$E$121,6,0)</f>
        <v>#N/A</v>
      </c>
      <c r="G379" s="10" t="e">
        <f t="shared" si="46"/>
        <v>#N/A</v>
      </c>
      <c r="H379" s="4" t="e">
        <f>VLOOKUP(A379,규격서!$A$4:$E$121,8,0)</f>
        <v>#N/A</v>
      </c>
      <c r="I379" s="9" t="e">
        <f t="shared" si="47"/>
        <v>#N/A</v>
      </c>
      <c r="J379" s="4" t="e">
        <f>VLOOKUP(A379,규격서!$A$4:$E$121,10,0)</f>
        <v>#N/A</v>
      </c>
      <c r="K379" s="9" t="e">
        <f t="shared" si="48"/>
        <v>#N/A</v>
      </c>
      <c r="L379" s="4" t="e">
        <f>VLOOKUP(A379,규격서!$A$4:$E$121,12,0)</f>
        <v>#N/A</v>
      </c>
      <c r="M379" s="9" t="e">
        <f t="shared" si="49"/>
        <v>#N/A</v>
      </c>
      <c r="N379" s="23"/>
      <c r="O379" s="23"/>
      <c r="P379" s="23"/>
      <c r="Q379" s="23"/>
      <c r="R379" s="23">
        <v>5</v>
      </c>
      <c r="S379" s="23"/>
      <c r="T379" s="23"/>
      <c r="U379" s="24" t="s">
        <v>525</v>
      </c>
      <c r="V379" s="39" t="s">
        <v>524</v>
      </c>
    </row>
    <row r="380" spans="1:22" s="11" customFormat="1" ht="21.95" customHeight="1" x14ac:dyDescent="0.3">
      <c r="A380" s="35">
        <v>257</v>
      </c>
      <c r="B380" s="6" t="s">
        <v>456</v>
      </c>
      <c r="C380" s="7" t="s">
        <v>457</v>
      </c>
      <c r="D380" s="5" t="s">
        <v>239</v>
      </c>
      <c r="E380" s="5">
        <f t="shared" si="45"/>
        <v>5</v>
      </c>
      <c r="F380" s="9" t="e">
        <f>VLOOKUP(A380,규격서!$A$4:$E$121,6,0)</f>
        <v>#N/A</v>
      </c>
      <c r="G380" s="10" t="e">
        <f t="shared" si="46"/>
        <v>#N/A</v>
      </c>
      <c r="H380" s="4" t="e">
        <f>VLOOKUP(A380,규격서!$A$4:$E$121,8,0)</f>
        <v>#N/A</v>
      </c>
      <c r="I380" s="9" t="e">
        <f t="shared" si="47"/>
        <v>#N/A</v>
      </c>
      <c r="J380" s="4" t="e">
        <f>VLOOKUP(A380,규격서!$A$4:$E$121,10,0)</f>
        <v>#N/A</v>
      </c>
      <c r="K380" s="9" t="e">
        <f t="shared" si="48"/>
        <v>#N/A</v>
      </c>
      <c r="L380" s="4" t="e">
        <f>VLOOKUP(A380,규격서!$A$4:$E$121,12,0)</f>
        <v>#N/A</v>
      </c>
      <c r="M380" s="9" t="e">
        <f t="shared" si="49"/>
        <v>#N/A</v>
      </c>
      <c r="N380" s="23"/>
      <c r="O380" s="23"/>
      <c r="P380" s="23"/>
      <c r="Q380" s="23"/>
      <c r="R380" s="23">
        <v>5</v>
      </c>
      <c r="S380" s="23"/>
      <c r="T380" s="23"/>
      <c r="U380" s="24" t="s">
        <v>525</v>
      </c>
      <c r="V380" s="39" t="s">
        <v>524</v>
      </c>
    </row>
    <row r="381" spans="1:22" s="11" customFormat="1" ht="21.95" customHeight="1" x14ac:dyDescent="0.3">
      <c r="A381" s="35">
        <v>258</v>
      </c>
      <c r="B381" s="6" t="s">
        <v>458</v>
      </c>
      <c r="C381" s="7" t="s">
        <v>459</v>
      </c>
      <c r="D381" s="5" t="s">
        <v>239</v>
      </c>
      <c r="E381" s="5">
        <f t="shared" si="45"/>
        <v>10</v>
      </c>
      <c r="F381" s="9" t="e">
        <f>VLOOKUP(A381,규격서!$A$4:$E$121,6,0)</f>
        <v>#N/A</v>
      </c>
      <c r="G381" s="10" t="e">
        <f t="shared" si="46"/>
        <v>#N/A</v>
      </c>
      <c r="H381" s="4" t="e">
        <f>VLOOKUP(A381,규격서!$A$4:$E$121,8,0)</f>
        <v>#N/A</v>
      </c>
      <c r="I381" s="9" t="e">
        <f t="shared" si="47"/>
        <v>#N/A</v>
      </c>
      <c r="J381" s="4" t="e">
        <f>VLOOKUP(A381,규격서!$A$4:$E$121,10,0)</f>
        <v>#N/A</v>
      </c>
      <c r="K381" s="9" t="e">
        <f t="shared" si="48"/>
        <v>#N/A</v>
      </c>
      <c r="L381" s="4" t="e">
        <f>VLOOKUP(A381,규격서!$A$4:$E$121,12,0)</f>
        <v>#N/A</v>
      </c>
      <c r="M381" s="9" t="e">
        <f t="shared" si="49"/>
        <v>#N/A</v>
      </c>
      <c r="N381" s="23"/>
      <c r="O381" s="23"/>
      <c r="P381" s="23"/>
      <c r="Q381" s="23"/>
      <c r="R381" s="23"/>
      <c r="S381" s="23">
        <v>10</v>
      </c>
      <c r="T381" s="23"/>
      <c r="U381" s="24" t="s">
        <v>523</v>
      </c>
      <c r="V381" s="39" t="s">
        <v>524</v>
      </c>
    </row>
    <row r="382" spans="1:22" s="11" customFormat="1" ht="21.95" customHeight="1" x14ac:dyDescent="0.3">
      <c r="A382" s="36">
        <f>A381</f>
        <v>258</v>
      </c>
      <c r="B382" s="6" t="s">
        <v>458</v>
      </c>
      <c r="C382" s="7" t="s">
        <v>459</v>
      </c>
      <c r="D382" s="5" t="s">
        <v>239</v>
      </c>
      <c r="E382" s="5">
        <f t="shared" si="45"/>
        <v>5</v>
      </c>
      <c r="F382" s="9" t="e">
        <f>VLOOKUP(A382,규격서!$A$4:$E$121,6,0)</f>
        <v>#N/A</v>
      </c>
      <c r="G382" s="10" t="e">
        <f t="shared" si="46"/>
        <v>#N/A</v>
      </c>
      <c r="H382" s="4" t="e">
        <f>VLOOKUP(A382,규격서!$A$4:$E$121,8,0)</f>
        <v>#N/A</v>
      </c>
      <c r="I382" s="9" t="e">
        <f t="shared" si="47"/>
        <v>#N/A</v>
      </c>
      <c r="J382" s="4" t="e">
        <f>VLOOKUP(A382,규격서!$A$4:$E$121,10,0)</f>
        <v>#N/A</v>
      </c>
      <c r="K382" s="9" t="e">
        <f t="shared" si="48"/>
        <v>#N/A</v>
      </c>
      <c r="L382" s="4" t="e">
        <f>VLOOKUP(A382,규격서!$A$4:$E$121,12,0)</f>
        <v>#N/A</v>
      </c>
      <c r="M382" s="9" t="e">
        <f t="shared" si="49"/>
        <v>#N/A</v>
      </c>
      <c r="N382" s="23"/>
      <c r="O382" s="23"/>
      <c r="P382" s="23"/>
      <c r="Q382" s="23"/>
      <c r="R382" s="23">
        <v>5</v>
      </c>
      <c r="S382" s="23"/>
      <c r="T382" s="23"/>
      <c r="U382" s="24" t="s">
        <v>525</v>
      </c>
      <c r="V382" s="39" t="s">
        <v>524</v>
      </c>
    </row>
    <row r="383" spans="1:22" s="11" customFormat="1" ht="21.95" customHeight="1" x14ac:dyDescent="0.3">
      <c r="A383" s="35">
        <v>259</v>
      </c>
      <c r="B383" s="6" t="s">
        <v>460</v>
      </c>
      <c r="C383" s="7" t="s">
        <v>461</v>
      </c>
      <c r="D383" s="5" t="s">
        <v>239</v>
      </c>
      <c r="E383" s="5">
        <f t="shared" si="45"/>
        <v>10</v>
      </c>
      <c r="F383" s="9" t="e">
        <f>VLOOKUP(A383,규격서!$A$4:$E$121,6,0)</f>
        <v>#N/A</v>
      </c>
      <c r="G383" s="10" t="e">
        <f t="shared" si="46"/>
        <v>#N/A</v>
      </c>
      <c r="H383" s="4" t="e">
        <f>VLOOKUP(A383,규격서!$A$4:$E$121,8,0)</f>
        <v>#N/A</v>
      </c>
      <c r="I383" s="9" t="e">
        <f t="shared" si="47"/>
        <v>#N/A</v>
      </c>
      <c r="J383" s="4" t="e">
        <f>VLOOKUP(A383,규격서!$A$4:$E$121,10,0)</f>
        <v>#N/A</v>
      </c>
      <c r="K383" s="9" t="e">
        <f t="shared" si="48"/>
        <v>#N/A</v>
      </c>
      <c r="L383" s="4" t="e">
        <f>VLOOKUP(A383,규격서!$A$4:$E$121,12,0)</f>
        <v>#N/A</v>
      </c>
      <c r="M383" s="9" t="e">
        <f t="shared" si="49"/>
        <v>#N/A</v>
      </c>
      <c r="N383" s="23"/>
      <c r="O383" s="23"/>
      <c r="P383" s="23"/>
      <c r="Q383" s="23"/>
      <c r="R383" s="23"/>
      <c r="S383" s="23">
        <v>10</v>
      </c>
      <c r="T383" s="23"/>
      <c r="U383" s="24" t="s">
        <v>523</v>
      </c>
      <c r="V383" s="39" t="s">
        <v>524</v>
      </c>
    </row>
    <row r="384" spans="1:22" s="11" customFormat="1" ht="21.95" customHeight="1" x14ac:dyDescent="0.3">
      <c r="A384" s="36">
        <f>A383</f>
        <v>259</v>
      </c>
      <c r="B384" s="6" t="s">
        <v>460</v>
      </c>
      <c r="C384" s="7" t="s">
        <v>461</v>
      </c>
      <c r="D384" s="5" t="s">
        <v>239</v>
      </c>
      <c r="E384" s="5">
        <f t="shared" si="45"/>
        <v>5</v>
      </c>
      <c r="F384" s="9" t="e">
        <f>VLOOKUP(A384,규격서!$A$4:$E$121,6,0)</f>
        <v>#N/A</v>
      </c>
      <c r="G384" s="10" t="e">
        <f t="shared" si="46"/>
        <v>#N/A</v>
      </c>
      <c r="H384" s="4" t="e">
        <f>VLOOKUP(A384,규격서!$A$4:$E$121,8,0)</f>
        <v>#N/A</v>
      </c>
      <c r="I384" s="9" t="e">
        <f t="shared" si="47"/>
        <v>#N/A</v>
      </c>
      <c r="J384" s="4" t="e">
        <f>VLOOKUP(A384,규격서!$A$4:$E$121,10,0)</f>
        <v>#N/A</v>
      </c>
      <c r="K384" s="9" t="e">
        <f t="shared" si="48"/>
        <v>#N/A</v>
      </c>
      <c r="L384" s="4" t="e">
        <f>VLOOKUP(A384,규격서!$A$4:$E$121,12,0)</f>
        <v>#N/A</v>
      </c>
      <c r="M384" s="9" t="e">
        <f t="shared" si="49"/>
        <v>#N/A</v>
      </c>
      <c r="N384" s="23"/>
      <c r="O384" s="23"/>
      <c r="P384" s="23">
        <v>5</v>
      </c>
      <c r="Q384" s="23"/>
      <c r="R384" s="23"/>
      <c r="S384" s="23"/>
      <c r="T384" s="23"/>
      <c r="U384" s="24" t="s">
        <v>531</v>
      </c>
      <c r="V384" s="39" t="s">
        <v>524</v>
      </c>
    </row>
    <row r="385" spans="1:22" s="11" customFormat="1" ht="21.95" customHeight="1" x14ac:dyDescent="0.3">
      <c r="A385" s="35">
        <v>260</v>
      </c>
      <c r="B385" s="6" t="s">
        <v>462</v>
      </c>
      <c r="C385" s="7" t="s">
        <v>463</v>
      </c>
      <c r="D385" s="5" t="s">
        <v>51</v>
      </c>
      <c r="E385" s="5">
        <f t="shared" si="45"/>
        <v>20</v>
      </c>
      <c r="F385" s="9" t="e">
        <f>VLOOKUP(A385,규격서!$A$4:$E$121,6,0)</f>
        <v>#N/A</v>
      </c>
      <c r="G385" s="10" t="e">
        <f t="shared" si="46"/>
        <v>#N/A</v>
      </c>
      <c r="H385" s="4" t="e">
        <f>VLOOKUP(A385,규격서!$A$4:$E$121,8,0)</f>
        <v>#N/A</v>
      </c>
      <c r="I385" s="9" t="e">
        <f t="shared" si="47"/>
        <v>#N/A</v>
      </c>
      <c r="J385" s="4" t="e">
        <f>VLOOKUP(A385,규격서!$A$4:$E$121,10,0)</f>
        <v>#N/A</v>
      </c>
      <c r="K385" s="9" t="e">
        <f t="shared" si="48"/>
        <v>#N/A</v>
      </c>
      <c r="L385" s="4" t="e">
        <f>VLOOKUP(A385,규격서!$A$4:$E$121,12,0)</f>
        <v>#N/A</v>
      </c>
      <c r="M385" s="9" t="e">
        <f t="shared" si="49"/>
        <v>#N/A</v>
      </c>
      <c r="N385" s="23">
        <v>20</v>
      </c>
      <c r="O385" s="23"/>
      <c r="P385" s="23"/>
      <c r="Q385" s="23"/>
      <c r="R385" s="23"/>
      <c r="S385" s="23"/>
      <c r="T385" s="23"/>
      <c r="U385" s="24" t="s">
        <v>542</v>
      </c>
      <c r="V385" s="39" t="s">
        <v>524</v>
      </c>
    </row>
    <row r="386" spans="1:22" s="11" customFormat="1" ht="21.95" customHeight="1" x14ac:dyDescent="0.3">
      <c r="A386" s="35">
        <v>261</v>
      </c>
      <c r="B386" s="6" t="s">
        <v>464</v>
      </c>
      <c r="C386" s="7" t="s">
        <v>465</v>
      </c>
      <c r="D386" s="5" t="s">
        <v>51</v>
      </c>
      <c r="E386" s="5">
        <f t="shared" si="45"/>
        <v>20</v>
      </c>
      <c r="F386" s="9" t="e">
        <f>VLOOKUP(A386,규격서!$A$4:$E$121,6,0)</f>
        <v>#N/A</v>
      </c>
      <c r="G386" s="10" t="e">
        <f t="shared" si="46"/>
        <v>#N/A</v>
      </c>
      <c r="H386" s="4" t="e">
        <f>VLOOKUP(A386,규격서!$A$4:$E$121,8,0)</f>
        <v>#N/A</v>
      </c>
      <c r="I386" s="9" t="e">
        <f t="shared" si="47"/>
        <v>#N/A</v>
      </c>
      <c r="J386" s="4" t="e">
        <f>VLOOKUP(A386,규격서!$A$4:$E$121,10,0)</f>
        <v>#N/A</v>
      </c>
      <c r="K386" s="9" t="e">
        <f t="shared" si="48"/>
        <v>#N/A</v>
      </c>
      <c r="L386" s="4" t="e">
        <f>VLOOKUP(A386,규격서!$A$4:$E$121,12,0)</f>
        <v>#N/A</v>
      </c>
      <c r="M386" s="9" t="e">
        <f t="shared" si="49"/>
        <v>#N/A</v>
      </c>
      <c r="N386" s="23"/>
      <c r="O386" s="23"/>
      <c r="P386" s="23"/>
      <c r="Q386" s="23"/>
      <c r="R386" s="23">
        <v>10</v>
      </c>
      <c r="S386" s="23"/>
      <c r="T386" s="23">
        <v>10</v>
      </c>
      <c r="U386" s="24" t="s">
        <v>525</v>
      </c>
      <c r="V386" s="39" t="s">
        <v>524</v>
      </c>
    </row>
    <row r="387" spans="1:22" s="11" customFormat="1" ht="21.95" customHeight="1" x14ac:dyDescent="0.3">
      <c r="A387" s="36">
        <f>A386</f>
        <v>261</v>
      </c>
      <c r="B387" s="6" t="s">
        <v>464</v>
      </c>
      <c r="C387" s="7" t="s">
        <v>465</v>
      </c>
      <c r="D387" s="5" t="s">
        <v>51</v>
      </c>
      <c r="E387" s="5">
        <f t="shared" ref="E387:E424" si="62">SUM(N387:T387)</f>
        <v>20</v>
      </c>
      <c r="F387" s="9" t="e">
        <f>VLOOKUP(A387,규격서!$A$4:$E$121,6,0)</f>
        <v>#N/A</v>
      </c>
      <c r="G387" s="10" t="e">
        <f t="shared" ref="G387:G424" si="63">E387*F387</f>
        <v>#N/A</v>
      </c>
      <c r="H387" s="4" t="e">
        <f>VLOOKUP(A387,규격서!$A$4:$E$121,8,0)</f>
        <v>#N/A</v>
      </c>
      <c r="I387" s="9" t="e">
        <f t="shared" ref="I387:I424" si="64">E387*H387</f>
        <v>#N/A</v>
      </c>
      <c r="J387" s="4" t="e">
        <f>VLOOKUP(A387,규격서!$A$4:$E$121,10,0)</f>
        <v>#N/A</v>
      </c>
      <c r="K387" s="9" t="e">
        <f t="shared" ref="K387:K424" si="65">J387*E387</f>
        <v>#N/A</v>
      </c>
      <c r="L387" s="4" t="e">
        <f>VLOOKUP(A387,규격서!$A$4:$E$121,12,0)</f>
        <v>#N/A</v>
      </c>
      <c r="M387" s="9" t="e">
        <f t="shared" ref="M387:M424" si="66">E387*L387</f>
        <v>#N/A</v>
      </c>
      <c r="N387" s="23">
        <v>20</v>
      </c>
      <c r="O387" s="23"/>
      <c r="P387" s="23"/>
      <c r="Q387" s="23"/>
      <c r="R387" s="23"/>
      <c r="S387" s="23"/>
      <c r="T387" s="23"/>
      <c r="U387" s="24" t="s">
        <v>542</v>
      </c>
      <c r="V387" s="39" t="s">
        <v>524</v>
      </c>
    </row>
    <row r="388" spans="1:22" s="11" customFormat="1" ht="21.95" customHeight="1" x14ac:dyDescent="0.3">
      <c r="A388" s="35">
        <v>262</v>
      </c>
      <c r="B388" s="6" t="s">
        <v>466</v>
      </c>
      <c r="C388" s="7" t="s">
        <v>467</v>
      </c>
      <c r="D388" s="5" t="s">
        <v>19</v>
      </c>
      <c r="E388" s="5">
        <f t="shared" si="62"/>
        <v>1</v>
      </c>
      <c r="F388" s="9" t="e">
        <f>VLOOKUP(A388,규격서!$A$4:$E$121,6,0)</f>
        <v>#N/A</v>
      </c>
      <c r="G388" s="10" t="e">
        <f t="shared" si="63"/>
        <v>#N/A</v>
      </c>
      <c r="H388" s="4" t="e">
        <f>VLOOKUP(A388,규격서!$A$4:$E$121,8,0)</f>
        <v>#N/A</v>
      </c>
      <c r="I388" s="9" t="e">
        <f t="shared" si="64"/>
        <v>#N/A</v>
      </c>
      <c r="J388" s="4" t="e">
        <f>VLOOKUP(A388,규격서!$A$4:$E$121,10,0)</f>
        <v>#N/A</v>
      </c>
      <c r="K388" s="9" t="e">
        <f t="shared" si="65"/>
        <v>#N/A</v>
      </c>
      <c r="L388" s="4" t="e">
        <f>VLOOKUP(A388,규격서!$A$4:$E$121,12,0)</f>
        <v>#N/A</v>
      </c>
      <c r="M388" s="9" t="e">
        <f t="shared" si="66"/>
        <v>#N/A</v>
      </c>
      <c r="N388" s="23"/>
      <c r="O388" s="23"/>
      <c r="P388" s="23"/>
      <c r="Q388" s="23"/>
      <c r="R388" s="23"/>
      <c r="S388" s="23"/>
      <c r="T388" s="23">
        <v>1</v>
      </c>
      <c r="U388" s="24" t="s">
        <v>523</v>
      </c>
      <c r="V388" s="39" t="s">
        <v>524</v>
      </c>
    </row>
    <row r="389" spans="1:22" s="11" customFormat="1" ht="21.95" customHeight="1" x14ac:dyDescent="0.3">
      <c r="A389" s="35">
        <v>263</v>
      </c>
      <c r="B389" s="6" t="s">
        <v>468</v>
      </c>
      <c r="C389" s="7" t="s">
        <v>469</v>
      </c>
      <c r="D389" s="5" t="s">
        <v>51</v>
      </c>
      <c r="E389" s="5">
        <f t="shared" si="62"/>
        <v>6</v>
      </c>
      <c r="F389" s="9" t="e">
        <f>VLOOKUP(A389,규격서!$A$4:$E$121,6,0)</f>
        <v>#N/A</v>
      </c>
      <c r="G389" s="10" t="e">
        <f t="shared" si="63"/>
        <v>#N/A</v>
      </c>
      <c r="H389" s="4" t="e">
        <f>VLOOKUP(A389,규격서!$A$4:$E$121,8,0)</f>
        <v>#N/A</v>
      </c>
      <c r="I389" s="9" t="e">
        <f t="shared" si="64"/>
        <v>#N/A</v>
      </c>
      <c r="J389" s="4" t="e">
        <f>VLOOKUP(A389,규격서!$A$4:$E$121,10,0)</f>
        <v>#N/A</v>
      </c>
      <c r="K389" s="9" t="e">
        <f t="shared" si="65"/>
        <v>#N/A</v>
      </c>
      <c r="L389" s="4" t="e">
        <f>VLOOKUP(A389,규격서!$A$4:$E$121,12,0)</f>
        <v>#N/A</v>
      </c>
      <c r="M389" s="9" t="e">
        <f t="shared" si="66"/>
        <v>#N/A</v>
      </c>
      <c r="N389" s="23"/>
      <c r="O389" s="23"/>
      <c r="P389" s="23">
        <v>6</v>
      </c>
      <c r="Q389" s="23"/>
      <c r="R389" s="23"/>
      <c r="S389" s="23"/>
      <c r="T389" s="23"/>
      <c r="U389" s="24" t="s">
        <v>531</v>
      </c>
      <c r="V389" s="39" t="s">
        <v>524</v>
      </c>
    </row>
    <row r="390" spans="1:22" s="11" customFormat="1" ht="21.95" customHeight="1" x14ac:dyDescent="0.3">
      <c r="A390" s="36">
        <f>A389</f>
        <v>263</v>
      </c>
      <c r="B390" s="6" t="s">
        <v>468</v>
      </c>
      <c r="C390" s="7" t="s">
        <v>469</v>
      </c>
      <c r="D390" s="5" t="s">
        <v>51</v>
      </c>
      <c r="E390" s="5">
        <f t="shared" si="62"/>
        <v>20</v>
      </c>
      <c r="F390" s="9" t="e">
        <f>VLOOKUP(A390,규격서!$A$4:$E$121,6,0)</f>
        <v>#N/A</v>
      </c>
      <c r="G390" s="10" t="e">
        <f t="shared" si="63"/>
        <v>#N/A</v>
      </c>
      <c r="H390" s="4" t="e">
        <f>VLOOKUP(A390,규격서!$A$4:$E$121,8,0)</f>
        <v>#N/A</v>
      </c>
      <c r="I390" s="9" t="e">
        <f t="shared" si="64"/>
        <v>#N/A</v>
      </c>
      <c r="J390" s="4" t="e">
        <f>VLOOKUP(A390,규격서!$A$4:$E$121,10,0)</f>
        <v>#N/A</v>
      </c>
      <c r="K390" s="9" t="e">
        <f t="shared" si="65"/>
        <v>#N/A</v>
      </c>
      <c r="L390" s="4" t="e">
        <f>VLOOKUP(A390,규격서!$A$4:$E$121,12,0)</f>
        <v>#N/A</v>
      </c>
      <c r="M390" s="9" t="e">
        <f t="shared" si="66"/>
        <v>#N/A</v>
      </c>
      <c r="N390" s="23"/>
      <c r="O390" s="23"/>
      <c r="P390" s="23"/>
      <c r="Q390" s="23"/>
      <c r="R390" s="23">
        <v>10</v>
      </c>
      <c r="S390" s="23"/>
      <c r="T390" s="23">
        <v>10</v>
      </c>
      <c r="U390" s="24" t="s">
        <v>525</v>
      </c>
      <c r="V390" s="39" t="s">
        <v>524</v>
      </c>
    </row>
    <row r="391" spans="1:22" s="11" customFormat="1" ht="21.95" customHeight="1" x14ac:dyDescent="0.3">
      <c r="A391" s="35">
        <v>264</v>
      </c>
      <c r="B391" s="6" t="s">
        <v>470</v>
      </c>
      <c r="C391" s="7" t="s">
        <v>471</v>
      </c>
      <c r="D391" s="5" t="s">
        <v>51</v>
      </c>
      <c r="E391" s="5">
        <f t="shared" si="62"/>
        <v>10</v>
      </c>
      <c r="F391" s="9" t="e">
        <f>VLOOKUP(A391,규격서!$A$4:$E$121,6,0)</f>
        <v>#N/A</v>
      </c>
      <c r="G391" s="10" t="e">
        <f t="shared" si="63"/>
        <v>#N/A</v>
      </c>
      <c r="H391" s="4" t="e">
        <f>VLOOKUP(A391,규격서!$A$4:$E$121,8,0)</f>
        <v>#N/A</v>
      </c>
      <c r="I391" s="9" t="e">
        <f t="shared" si="64"/>
        <v>#N/A</v>
      </c>
      <c r="J391" s="4" t="e">
        <f>VLOOKUP(A391,규격서!$A$4:$E$121,10,0)</f>
        <v>#N/A</v>
      </c>
      <c r="K391" s="9" t="e">
        <f t="shared" si="65"/>
        <v>#N/A</v>
      </c>
      <c r="L391" s="4" t="e">
        <f>VLOOKUP(A391,규격서!$A$4:$E$121,12,0)</f>
        <v>#N/A</v>
      </c>
      <c r="M391" s="9" t="e">
        <f t="shared" si="66"/>
        <v>#N/A</v>
      </c>
      <c r="N391" s="23"/>
      <c r="O391" s="23"/>
      <c r="P391" s="23"/>
      <c r="Q391" s="23">
        <v>10</v>
      </c>
      <c r="R391" s="23"/>
      <c r="S391" s="23"/>
      <c r="T391" s="23"/>
      <c r="U391" s="24" t="s">
        <v>523</v>
      </c>
      <c r="V391" s="39" t="s">
        <v>524</v>
      </c>
    </row>
    <row r="392" spans="1:22" s="11" customFormat="1" ht="21.95" customHeight="1" x14ac:dyDescent="0.3">
      <c r="A392" s="35">
        <v>265</v>
      </c>
      <c r="B392" s="26" t="s">
        <v>472</v>
      </c>
      <c r="C392" s="27" t="s">
        <v>473</v>
      </c>
      <c r="D392" s="25" t="s">
        <v>69</v>
      </c>
      <c r="E392" s="5">
        <f t="shared" si="62"/>
        <v>20</v>
      </c>
      <c r="F392" s="9" t="e">
        <f>VLOOKUP(A392,규격서!$A$4:$E$121,6,0)</f>
        <v>#N/A</v>
      </c>
      <c r="G392" s="10" t="e">
        <f t="shared" si="63"/>
        <v>#N/A</v>
      </c>
      <c r="H392" s="4" t="e">
        <f>VLOOKUP(A392,규격서!$A$4:$E$121,8,0)</f>
        <v>#N/A</v>
      </c>
      <c r="I392" s="9" t="e">
        <f t="shared" si="64"/>
        <v>#N/A</v>
      </c>
      <c r="J392" s="4" t="e">
        <f>VLOOKUP(A392,규격서!$A$4:$E$121,10,0)</f>
        <v>#N/A</v>
      </c>
      <c r="K392" s="9" t="e">
        <f t="shared" si="65"/>
        <v>#N/A</v>
      </c>
      <c r="L392" s="4" t="e">
        <f>VLOOKUP(A392,규격서!$A$4:$E$121,12,0)</f>
        <v>#N/A</v>
      </c>
      <c r="M392" s="9" t="e">
        <f t="shared" si="66"/>
        <v>#N/A</v>
      </c>
      <c r="N392" s="23"/>
      <c r="O392" s="23"/>
      <c r="P392" s="23">
        <v>10</v>
      </c>
      <c r="Q392" s="23"/>
      <c r="R392" s="23"/>
      <c r="S392" s="23"/>
      <c r="T392" s="23">
        <v>10</v>
      </c>
      <c r="U392" s="24" t="s">
        <v>531</v>
      </c>
      <c r="V392" s="39" t="s">
        <v>524</v>
      </c>
    </row>
    <row r="393" spans="1:22" s="11" customFormat="1" ht="21.95" customHeight="1" x14ac:dyDescent="0.3">
      <c r="A393" s="36">
        <f>A392</f>
        <v>265</v>
      </c>
      <c r="B393" s="26" t="s">
        <v>472</v>
      </c>
      <c r="C393" s="27" t="s">
        <v>473</v>
      </c>
      <c r="D393" s="25" t="s">
        <v>69</v>
      </c>
      <c r="E393" s="5">
        <f t="shared" si="62"/>
        <v>15</v>
      </c>
      <c r="F393" s="9" t="e">
        <f>VLOOKUP(A393,규격서!$A$4:$E$121,6,0)</f>
        <v>#N/A</v>
      </c>
      <c r="G393" s="10" t="e">
        <f t="shared" si="63"/>
        <v>#N/A</v>
      </c>
      <c r="H393" s="4" t="e">
        <f>VLOOKUP(A393,규격서!$A$4:$E$121,8,0)</f>
        <v>#N/A</v>
      </c>
      <c r="I393" s="9" t="e">
        <f t="shared" si="64"/>
        <v>#N/A</v>
      </c>
      <c r="J393" s="4" t="e">
        <f>VLOOKUP(A393,규격서!$A$4:$E$121,10,0)</f>
        <v>#N/A</v>
      </c>
      <c r="K393" s="9" t="e">
        <f t="shared" si="65"/>
        <v>#N/A</v>
      </c>
      <c r="L393" s="4" t="e">
        <f>VLOOKUP(A393,규격서!$A$4:$E$121,12,0)</f>
        <v>#N/A</v>
      </c>
      <c r="M393" s="9" t="e">
        <f t="shared" si="66"/>
        <v>#N/A</v>
      </c>
      <c r="N393" s="23"/>
      <c r="O393" s="23"/>
      <c r="P393" s="23"/>
      <c r="Q393" s="23"/>
      <c r="R393" s="23">
        <v>5</v>
      </c>
      <c r="S393" s="23">
        <v>10</v>
      </c>
      <c r="T393" s="23"/>
      <c r="U393" s="24" t="s">
        <v>525</v>
      </c>
      <c r="V393" s="39" t="s">
        <v>524</v>
      </c>
    </row>
    <row r="394" spans="1:22" s="11" customFormat="1" ht="21.95" customHeight="1" x14ac:dyDescent="0.3">
      <c r="A394" s="35">
        <v>266</v>
      </c>
      <c r="B394" s="26" t="s">
        <v>474</v>
      </c>
      <c r="C394" s="27" t="s">
        <v>475</v>
      </c>
      <c r="D394" s="25" t="s">
        <v>51</v>
      </c>
      <c r="E394" s="5">
        <f t="shared" si="62"/>
        <v>20</v>
      </c>
      <c r="F394" s="9" t="e">
        <f>VLOOKUP(A394,규격서!$A$4:$E$121,6,0)</f>
        <v>#N/A</v>
      </c>
      <c r="G394" s="10" t="e">
        <f t="shared" si="63"/>
        <v>#N/A</v>
      </c>
      <c r="H394" s="4" t="e">
        <f>VLOOKUP(A394,규격서!$A$4:$E$121,8,0)</f>
        <v>#N/A</v>
      </c>
      <c r="I394" s="9" t="e">
        <f t="shared" si="64"/>
        <v>#N/A</v>
      </c>
      <c r="J394" s="4" t="e">
        <f>VLOOKUP(A394,규격서!$A$4:$E$121,10,0)</f>
        <v>#N/A</v>
      </c>
      <c r="K394" s="9" t="e">
        <f t="shared" si="65"/>
        <v>#N/A</v>
      </c>
      <c r="L394" s="4" t="e">
        <f>VLOOKUP(A394,규격서!$A$4:$E$121,12,0)</f>
        <v>#N/A</v>
      </c>
      <c r="M394" s="9" t="e">
        <f t="shared" si="66"/>
        <v>#N/A</v>
      </c>
      <c r="N394" s="23"/>
      <c r="O394" s="23"/>
      <c r="P394" s="23"/>
      <c r="Q394" s="23">
        <v>20</v>
      </c>
      <c r="R394" s="23"/>
      <c r="S394" s="23"/>
      <c r="T394" s="23"/>
      <c r="U394" s="24" t="s">
        <v>523</v>
      </c>
      <c r="V394" s="39" t="s">
        <v>524</v>
      </c>
    </row>
    <row r="395" spans="1:22" s="11" customFormat="1" ht="21.95" customHeight="1" x14ac:dyDescent="0.3">
      <c r="A395" s="35">
        <v>267</v>
      </c>
      <c r="B395" s="26" t="s">
        <v>581</v>
      </c>
      <c r="C395" s="27" t="s">
        <v>582</v>
      </c>
      <c r="D395" s="25" t="s">
        <v>51</v>
      </c>
      <c r="E395" s="5">
        <f t="shared" si="62"/>
        <v>20</v>
      </c>
      <c r="F395" s="9" t="e">
        <f>VLOOKUP(A395,규격서!$A$4:$E$121,6,0)</f>
        <v>#N/A</v>
      </c>
      <c r="G395" s="10" t="e">
        <f t="shared" si="63"/>
        <v>#N/A</v>
      </c>
      <c r="H395" s="4" t="e">
        <f>VLOOKUP(A395,규격서!$A$4:$E$121,8,0)</f>
        <v>#N/A</v>
      </c>
      <c r="I395" s="9" t="e">
        <f t="shared" si="64"/>
        <v>#N/A</v>
      </c>
      <c r="J395" s="4" t="e">
        <f>VLOOKUP(A395,규격서!$A$4:$E$121,10,0)</f>
        <v>#N/A</v>
      </c>
      <c r="K395" s="9" t="e">
        <f t="shared" si="65"/>
        <v>#N/A</v>
      </c>
      <c r="L395" s="4" t="e">
        <f>VLOOKUP(A395,규격서!$A$4:$E$121,12,0)</f>
        <v>#N/A</v>
      </c>
      <c r="M395" s="9" t="e">
        <f t="shared" si="66"/>
        <v>#N/A</v>
      </c>
      <c r="N395" s="23"/>
      <c r="O395" s="23"/>
      <c r="P395" s="23"/>
      <c r="Q395" s="23">
        <v>20</v>
      </c>
      <c r="R395" s="23"/>
      <c r="S395" s="23"/>
      <c r="T395" s="23"/>
      <c r="U395" s="24" t="s">
        <v>523</v>
      </c>
      <c r="V395" s="39" t="s">
        <v>524</v>
      </c>
    </row>
    <row r="396" spans="1:22" s="11" customFormat="1" ht="21.95" customHeight="1" x14ac:dyDescent="0.3">
      <c r="A396" s="35">
        <v>268</v>
      </c>
      <c r="B396" s="26" t="s">
        <v>476</v>
      </c>
      <c r="C396" s="27" t="s">
        <v>477</v>
      </c>
      <c r="D396" s="25" t="s">
        <v>51</v>
      </c>
      <c r="E396" s="5">
        <f t="shared" si="62"/>
        <v>10</v>
      </c>
      <c r="F396" s="9" t="e">
        <f>VLOOKUP(A396,규격서!$A$4:$E$121,6,0)</f>
        <v>#N/A</v>
      </c>
      <c r="G396" s="10" t="e">
        <f t="shared" si="63"/>
        <v>#N/A</v>
      </c>
      <c r="H396" s="4" t="e">
        <f>VLOOKUP(A396,규격서!$A$4:$E$121,8,0)</f>
        <v>#N/A</v>
      </c>
      <c r="I396" s="9" t="e">
        <f t="shared" si="64"/>
        <v>#N/A</v>
      </c>
      <c r="J396" s="4" t="e">
        <f>VLOOKUP(A396,규격서!$A$4:$E$121,10,0)</f>
        <v>#N/A</v>
      </c>
      <c r="K396" s="9" t="e">
        <f t="shared" si="65"/>
        <v>#N/A</v>
      </c>
      <c r="L396" s="4" t="e">
        <f>VLOOKUP(A396,규격서!$A$4:$E$121,12,0)</f>
        <v>#N/A</v>
      </c>
      <c r="M396" s="9" t="e">
        <f t="shared" si="66"/>
        <v>#N/A</v>
      </c>
      <c r="N396" s="23"/>
      <c r="O396" s="23"/>
      <c r="P396" s="23"/>
      <c r="Q396" s="23">
        <v>10</v>
      </c>
      <c r="R396" s="23"/>
      <c r="S396" s="23"/>
      <c r="T396" s="23"/>
      <c r="U396" s="24" t="s">
        <v>523</v>
      </c>
      <c r="V396" s="39" t="s">
        <v>524</v>
      </c>
    </row>
    <row r="397" spans="1:22" s="11" customFormat="1" ht="21.95" customHeight="1" x14ac:dyDescent="0.3">
      <c r="A397" s="35">
        <v>269</v>
      </c>
      <c r="B397" s="26" t="s">
        <v>476</v>
      </c>
      <c r="C397" s="27" t="s">
        <v>478</v>
      </c>
      <c r="D397" s="25" t="s">
        <v>51</v>
      </c>
      <c r="E397" s="5">
        <f t="shared" si="62"/>
        <v>2</v>
      </c>
      <c r="F397" s="9" t="e">
        <f>VLOOKUP(A397,규격서!$A$4:$E$121,6,0)</f>
        <v>#N/A</v>
      </c>
      <c r="G397" s="10" t="e">
        <f t="shared" si="63"/>
        <v>#N/A</v>
      </c>
      <c r="H397" s="4" t="e">
        <f>VLOOKUP(A397,규격서!$A$4:$E$121,8,0)</f>
        <v>#N/A</v>
      </c>
      <c r="I397" s="9" t="e">
        <f t="shared" si="64"/>
        <v>#N/A</v>
      </c>
      <c r="J397" s="4" t="e">
        <f>VLOOKUP(A397,규격서!$A$4:$E$121,10,0)</f>
        <v>#N/A</v>
      </c>
      <c r="K397" s="9" t="e">
        <f t="shared" si="65"/>
        <v>#N/A</v>
      </c>
      <c r="L397" s="4" t="e">
        <f>VLOOKUP(A397,규격서!$A$4:$E$121,12,0)</f>
        <v>#N/A</v>
      </c>
      <c r="M397" s="9" t="e">
        <f t="shared" si="66"/>
        <v>#N/A</v>
      </c>
      <c r="N397" s="23"/>
      <c r="O397" s="23">
        <v>2</v>
      </c>
      <c r="P397" s="23"/>
      <c r="Q397" s="23"/>
      <c r="R397" s="23"/>
      <c r="S397" s="23"/>
      <c r="T397" s="23"/>
      <c r="U397" s="24" t="s">
        <v>526</v>
      </c>
      <c r="V397" s="39" t="s">
        <v>537</v>
      </c>
    </row>
    <row r="398" spans="1:22" s="11" customFormat="1" ht="21.95" customHeight="1" x14ac:dyDescent="0.3">
      <c r="A398" s="35">
        <v>270</v>
      </c>
      <c r="B398" s="26" t="s">
        <v>479</v>
      </c>
      <c r="C398" s="27" t="s">
        <v>480</v>
      </c>
      <c r="D398" s="25" t="s">
        <v>51</v>
      </c>
      <c r="E398" s="5">
        <f t="shared" si="62"/>
        <v>20</v>
      </c>
      <c r="F398" s="9" t="e">
        <f>VLOOKUP(A398,규격서!$A$4:$E$121,6,0)</f>
        <v>#N/A</v>
      </c>
      <c r="G398" s="10" t="e">
        <f t="shared" si="63"/>
        <v>#N/A</v>
      </c>
      <c r="H398" s="4" t="e">
        <f>VLOOKUP(A398,규격서!$A$4:$E$121,8,0)</f>
        <v>#N/A</v>
      </c>
      <c r="I398" s="9" t="e">
        <f t="shared" si="64"/>
        <v>#N/A</v>
      </c>
      <c r="J398" s="4" t="e">
        <f>VLOOKUP(A398,규격서!$A$4:$E$121,10,0)</f>
        <v>#N/A</v>
      </c>
      <c r="K398" s="9" t="e">
        <f t="shared" si="65"/>
        <v>#N/A</v>
      </c>
      <c r="L398" s="4" t="e">
        <f>VLOOKUP(A398,규격서!$A$4:$E$121,12,0)</f>
        <v>#N/A</v>
      </c>
      <c r="M398" s="9" t="e">
        <f t="shared" si="66"/>
        <v>#N/A</v>
      </c>
      <c r="N398" s="23"/>
      <c r="O398" s="23"/>
      <c r="P398" s="23"/>
      <c r="Q398" s="23">
        <v>20</v>
      </c>
      <c r="R398" s="23"/>
      <c r="S398" s="23"/>
      <c r="T398" s="23"/>
      <c r="U398" s="24" t="s">
        <v>523</v>
      </c>
      <c r="V398" s="39" t="s">
        <v>524</v>
      </c>
    </row>
    <row r="399" spans="1:22" s="11" customFormat="1" ht="21.95" customHeight="1" x14ac:dyDescent="0.3">
      <c r="A399" s="35">
        <v>271</v>
      </c>
      <c r="B399" s="26" t="s">
        <v>481</v>
      </c>
      <c r="C399" s="27" t="s">
        <v>482</v>
      </c>
      <c r="D399" s="25" t="s">
        <v>51</v>
      </c>
      <c r="E399" s="5">
        <f t="shared" si="62"/>
        <v>10</v>
      </c>
      <c r="F399" s="9" t="e">
        <f>VLOOKUP(A399,규격서!$A$4:$E$121,6,0)</f>
        <v>#N/A</v>
      </c>
      <c r="G399" s="10" t="e">
        <f t="shared" si="63"/>
        <v>#N/A</v>
      </c>
      <c r="H399" s="4" t="e">
        <f>VLOOKUP(A399,규격서!$A$4:$E$121,8,0)</f>
        <v>#N/A</v>
      </c>
      <c r="I399" s="9" t="e">
        <f t="shared" si="64"/>
        <v>#N/A</v>
      </c>
      <c r="J399" s="4" t="e">
        <f>VLOOKUP(A399,규격서!$A$4:$E$121,10,0)</f>
        <v>#N/A</v>
      </c>
      <c r="K399" s="9" t="e">
        <f t="shared" si="65"/>
        <v>#N/A</v>
      </c>
      <c r="L399" s="4" t="e">
        <f>VLOOKUP(A399,규격서!$A$4:$E$121,12,0)</f>
        <v>#N/A</v>
      </c>
      <c r="M399" s="9" t="e">
        <f t="shared" si="66"/>
        <v>#N/A</v>
      </c>
      <c r="N399" s="23"/>
      <c r="O399" s="23"/>
      <c r="P399" s="23"/>
      <c r="Q399" s="23"/>
      <c r="R399" s="23">
        <v>10</v>
      </c>
      <c r="S399" s="23"/>
      <c r="T399" s="23"/>
      <c r="U399" s="24" t="s">
        <v>525</v>
      </c>
      <c r="V399" s="39" t="s">
        <v>524</v>
      </c>
    </row>
    <row r="400" spans="1:22" s="11" customFormat="1" ht="21.95" customHeight="1" x14ac:dyDescent="0.3">
      <c r="A400" s="35">
        <v>272</v>
      </c>
      <c r="B400" s="26" t="s">
        <v>481</v>
      </c>
      <c r="C400" s="27" t="s">
        <v>483</v>
      </c>
      <c r="D400" s="25" t="s">
        <v>51</v>
      </c>
      <c r="E400" s="5">
        <f t="shared" si="62"/>
        <v>1</v>
      </c>
      <c r="F400" s="9" t="e">
        <f>VLOOKUP(A400,규격서!$A$4:$E$121,6,0)</f>
        <v>#N/A</v>
      </c>
      <c r="G400" s="10" t="e">
        <f t="shared" si="63"/>
        <v>#N/A</v>
      </c>
      <c r="H400" s="4" t="e">
        <f>VLOOKUP(A400,규격서!$A$4:$E$121,8,0)</f>
        <v>#N/A</v>
      </c>
      <c r="I400" s="9" t="e">
        <f t="shared" si="64"/>
        <v>#N/A</v>
      </c>
      <c r="J400" s="4" t="e">
        <f>VLOOKUP(A400,규격서!$A$4:$E$121,10,0)</f>
        <v>#N/A</v>
      </c>
      <c r="K400" s="9" t="e">
        <f t="shared" si="65"/>
        <v>#N/A</v>
      </c>
      <c r="L400" s="4" t="e">
        <f>VLOOKUP(A400,규격서!$A$4:$E$121,12,0)</f>
        <v>#N/A</v>
      </c>
      <c r="M400" s="9" t="e">
        <f t="shared" si="66"/>
        <v>#N/A</v>
      </c>
      <c r="N400" s="23"/>
      <c r="O400" s="23"/>
      <c r="P400" s="23"/>
      <c r="Q400" s="23">
        <v>1</v>
      </c>
      <c r="R400" s="23"/>
      <c r="S400" s="23"/>
      <c r="T400" s="23"/>
      <c r="U400" s="24" t="s">
        <v>523</v>
      </c>
      <c r="V400" s="39" t="s">
        <v>524</v>
      </c>
    </row>
    <row r="401" spans="1:22" s="11" customFormat="1" ht="21.95" customHeight="1" x14ac:dyDescent="0.3">
      <c r="A401" s="36">
        <f t="shared" ref="A401:A402" si="67">A400</f>
        <v>272</v>
      </c>
      <c r="B401" s="26" t="s">
        <v>481</v>
      </c>
      <c r="C401" s="27" t="s">
        <v>483</v>
      </c>
      <c r="D401" s="25" t="s">
        <v>51</v>
      </c>
      <c r="E401" s="5">
        <f t="shared" si="62"/>
        <v>5</v>
      </c>
      <c r="F401" s="9" t="e">
        <f>VLOOKUP(A401,규격서!$A$4:$E$121,6,0)</f>
        <v>#N/A</v>
      </c>
      <c r="G401" s="10" t="e">
        <f t="shared" si="63"/>
        <v>#N/A</v>
      </c>
      <c r="H401" s="4" t="e">
        <f>VLOOKUP(A401,규격서!$A$4:$E$121,8,0)</f>
        <v>#N/A</v>
      </c>
      <c r="I401" s="9" t="e">
        <f t="shared" si="64"/>
        <v>#N/A</v>
      </c>
      <c r="J401" s="4" t="e">
        <f>VLOOKUP(A401,규격서!$A$4:$E$121,10,0)</f>
        <v>#N/A</v>
      </c>
      <c r="K401" s="9" t="e">
        <f t="shared" si="65"/>
        <v>#N/A</v>
      </c>
      <c r="L401" s="4" t="e">
        <f>VLOOKUP(A401,규격서!$A$4:$E$121,12,0)</f>
        <v>#N/A</v>
      </c>
      <c r="M401" s="9" t="e">
        <f t="shared" si="66"/>
        <v>#N/A</v>
      </c>
      <c r="N401" s="23"/>
      <c r="O401" s="23"/>
      <c r="P401" s="23"/>
      <c r="Q401" s="23"/>
      <c r="R401" s="23">
        <v>5</v>
      </c>
      <c r="S401" s="23"/>
      <c r="T401" s="23"/>
      <c r="U401" s="24" t="s">
        <v>525</v>
      </c>
      <c r="V401" s="39" t="s">
        <v>524</v>
      </c>
    </row>
    <row r="402" spans="1:22" s="11" customFormat="1" ht="21.95" customHeight="1" x14ac:dyDescent="0.3">
      <c r="A402" s="36">
        <f t="shared" si="67"/>
        <v>272</v>
      </c>
      <c r="B402" s="26" t="s">
        <v>481</v>
      </c>
      <c r="C402" s="27" t="s">
        <v>483</v>
      </c>
      <c r="D402" s="25" t="s">
        <v>51</v>
      </c>
      <c r="E402" s="5">
        <f t="shared" si="62"/>
        <v>4</v>
      </c>
      <c r="F402" s="9" t="e">
        <f>VLOOKUP(A402,규격서!$A$4:$E$121,6,0)</f>
        <v>#N/A</v>
      </c>
      <c r="G402" s="10" t="e">
        <f t="shared" si="63"/>
        <v>#N/A</v>
      </c>
      <c r="H402" s="4" t="e">
        <f>VLOOKUP(A402,규격서!$A$4:$E$121,8,0)</f>
        <v>#N/A</v>
      </c>
      <c r="I402" s="9" t="e">
        <f t="shared" si="64"/>
        <v>#N/A</v>
      </c>
      <c r="J402" s="4" t="e">
        <f>VLOOKUP(A402,규격서!$A$4:$E$121,10,0)</f>
        <v>#N/A</v>
      </c>
      <c r="K402" s="9" t="e">
        <f t="shared" si="65"/>
        <v>#N/A</v>
      </c>
      <c r="L402" s="4" t="e">
        <f>VLOOKUP(A402,규격서!$A$4:$E$121,12,0)</f>
        <v>#N/A</v>
      </c>
      <c r="M402" s="9" t="e">
        <f t="shared" si="66"/>
        <v>#N/A</v>
      </c>
      <c r="N402" s="23"/>
      <c r="O402" s="23">
        <v>2</v>
      </c>
      <c r="P402" s="23"/>
      <c r="Q402" s="23"/>
      <c r="R402" s="23"/>
      <c r="S402" s="23">
        <v>2</v>
      </c>
      <c r="T402" s="23"/>
      <c r="U402" s="24" t="s">
        <v>526</v>
      </c>
      <c r="V402" s="39" t="s">
        <v>537</v>
      </c>
    </row>
    <row r="403" spans="1:22" s="11" customFormat="1" ht="21.95" customHeight="1" x14ac:dyDescent="0.3">
      <c r="A403" s="35">
        <v>273</v>
      </c>
      <c r="B403" s="26" t="s">
        <v>583</v>
      </c>
      <c r="C403" s="27" t="s">
        <v>584</v>
      </c>
      <c r="D403" s="25" t="s">
        <v>51</v>
      </c>
      <c r="E403" s="5">
        <f t="shared" si="62"/>
        <v>3</v>
      </c>
      <c r="F403" s="9" t="e">
        <f>VLOOKUP(A403,규격서!$A$4:$E$121,6,0)</f>
        <v>#N/A</v>
      </c>
      <c r="G403" s="10" t="e">
        <f t="shared" si="63"/>
        <v>#N/A</v>
      </c>
      <c r="H403" s="4" t="e">
        <f>VLOOKUP(A403,규격서!$A$4:$E$121,8,0)</f>
        <v>#N/A</v>
      </c>
      <c r="I403" s="9" t="e">
        <f t="shared" si="64"/>
        <v>#N/A</v>
      </c>
      <c r="J403" s="4" t="e">
        <f>VLOOKUP(A403,규격서!$A$4:$E$121,10,0)</f>
        <v>#N/A</v>
      </c>
      <c r="K403" s="9" t="e">
        <f t="shared" si="65"/>
        <v>#N/A</v>
      </c>
      <c r="L403" s="4" t="e">
        <f>VLOOKUP(A403,규격서!$A$4:$E$121,12,0)</f>
        <v>#N/A</v>
      </c>
      <c r="M403" s="9" t="e">
        <f t="shared" si="66"/>
        <v>#N/A</v>
      </c>
      <c r="N403" s="23"/>
      <c r="O403" s="23"/>
      <c r="P403" s="23"/>
      <c r="Q403" s="23"/>
      <c r="R403" s="23">
        <v>3</v>
      </c>
      <c r="S403" s="23"/>
      <c r="T403" s="23"/>
      <c r="U403" s="24" t="s">
        <v>525</v>
      </c>
      <c r="V403" s="39" t="s">
        <v>524</v>
      </c>
    </row>
    <row r="404" spans="1:22" s="11" customFormat="1" ht="21.95" customHeight="1" x14ac:dyDescent="0.3">
      <c r="A404" s="35">
        <v>274</v>
      </c>
      <c r="B404" s="26" t="s">
        <v>583</v>
      </c>
      <c r="C404" s="27" t="s">
        <v>585</v>
      </c>
      <c r="D404" s="25" t="s">
        <v>51</v>
      </c>
      <c r="E404" s="5">
        <f t="shared" si="62"/>
        <v>3</v>
      </c>
      <c r="F404" s="9" t="e">
        <f>VLOOKUP(A404,규격서!$A$4:$E$121,6,0)</f>
        <v>#N/A</v>
      </c>
      <c r="G404" s="10" t="e">
        <f t="shared" si="63"/>
        <v>#N/A</v>
      </c>
      <c r="H404" s="4" t="e">
        <f>VLOOKUP(A404,규격서!$A$4:$E$121,8,0)</f>
        <v>#N/A</v>
      </c>
      <c r="I404" s="9" t="e">
        <f t="shared" si="64"/>
        <v>#N/A</v>
      </c>
      <c r="J404" s="4" t="e">
        <f>VLOOKUP(A404,규격서!$A$4:$E$121,10,0)</f>
        <v>#N/A</v>
      </c>
      <c r="K404" s="9" t="e">
        <f t="shared" si="65"/>
        <v>#N/A</v>
      </c>
      <c r="L404" s="4" t="e">
        <f>VLOOKUP(A404,규격서!$A$4:$E$121,12,0)</f>
        <v>#N/A</v>
      </c>
      <c r="M404" s="9" t="e">
        <f t="shared" si="66"/>
        <v>#N/A</v>
      </c>
      <c r="N404" s="23"/>
      <c r="O404" s="23"/>
      <c r="P404" s="23"/>
      <c r="Q404" s="23"/>
      <c r="R404" s="23">
        <v>3</v>
      </c>
      <c r="S404" s="23"/>
      <c r="T404" s="23"/>
      <c r="U404" s="24" t="s">
        <v>525</v>
      </c>
      <c r="V404" s="39" t="s">
        <v>524</v>
      </c>
    </row>
    <row r="405" spans="1:22" s="11" customFormat="1" ht="21.95" customHeight="1" x14ac:dyDescent="0.3">
      <c r="A405" s="35">
        <v>275</v>
      </c>
      <c r="B405" s="26" t="s">
        <v>583</v>
      </c>
      <c r="C405" s="27" t="s">
        <v>586</v>
      </c>
      <c r="D405" s="25" t="s">
        <v>51</v>
      </c>
      <c r="E405" s="5">
        <f t="shared" si="62"/>
        <v>3</v>
      </c>
      <c r="F405" s="9" t="e">
        <f>VLOOKUP(A405,규격서!$A$4:$E$121,6,0)</f>
        <v>#N/A</v>
      </c>
      <c r="G405" s="10" t="e">
        <f t="shared" si="63"/>
        <v>#N/A</v>
      </c>
      <c r="H405" s="4" t="e">
        <f>VLOOKUP(A405,규격서!$A$4:$E$121,8,0)</f>
        <v>#N/A</v>
      </c>
      <c r="I405" s="9" t="e">
        <f t="shared" si="64"/>
        <v>#N/A</v>
      </c>
      <c r="J405" s="4" t="e">
        <f>VLOOKUP(A405,규격서!$A$4:$E$121,10,0)</f>
        <v>#N/A</v>
      </c>
      <c r="K405" s="9" t="e">
        <f t="shared" si="65"/>
        <v>#N/A</v>
      </c>
      <c r="L405" s="4" t="e">
        <f>VLOOKUP(A405,규격서!$A$4:$E$121,12,0)</f>
        <v>#N/A</v>
      </c>
      <c r="M405" s="9" t="e">
        <f t="shared" si="66"/>
        <v>#N/A</v>
      </c>
      <c r="N405" s="23"/>
      <c r="O405" s="23"/>
      <c r="P405" s="23"/>
      <c r="Q405" s="23"/>
      <c r="R405" s="23">
        <v>3</v>
      </c>
      <c r="S405" s="23"/>
      <c r="T405" s="23"/>
      <c r="U405" s="24" t="s">
        <v>525</v>
      </c>
      <c r="V405" s="39" t="s">
        <v>524</v>
      </c>
    </row>
    <row r="406" spans="1:22" s="11" customFormat="1" ht="21.95" customHeight="1" x14ac:dyDescent="0.3">
      <c r="A406" s="35">
        <v>276</v>
      </c>
      <c r="B406" s="26" t="s">
        <v>484</v>
      </c>
      <c r="C406" s="27" t="s">
        <v>485</v>
      </c>
      <c r="D406" s="25" t="s">
        <v>51</v>
      </c>
      <c r="E406" s="5">
        <f t="shared" si="62"/>
        <v>5</v>
      </c>
      <c r="F406" s="9" t="e">
        <f>VLOOKUP(A406,규격서!$A$4:$E$121,6,0)</f>
        <v>#N/A</v>
      </c>
      <c r="G406" s="10" t="e">
        <f t="shared" si="63"/>
        <v>#N/A</v>
      </c>
      <c r="H406" s="4" t="e">
        <f>VLOOKUP(A406,규격서!$A$4:$E$121,8,0)</f>
        <v>#N/A</v>
      </c>
      <c r="I406" s="9" t="e">
        <f t="shared" si="64"/>
        <v>#N/A</v>
      </c>
      <c r="J406" s="4" t="e">
        <f>VLOOKUP(A406,규격서!$A$4:$E$121,10,0)</f>
        <v>#N/A</v>
      </c>
      <c r="K406" s="9" t="e">
        <f t="shared" si="65"/>
        <v>#N/A</v>
      </c>
      <c r="L406" s="4" t="e">
        <f>VLOOKUP(A406,규격서!$A$4:$E$121,12,0)</f>
        <v>#N/A</v>
      </c>
      <c r="M406" s="9" t="e">
        <f t="shared" si="66"/>
        <v>#N/A</v>
      </c>
      <c r="N406" s="23"/>
      <c r="O406" s="23"/>
      <c r="P406" s="23"/>
      <c r="Q406" s="23"/>
      <c r="R406" s="23">
        <v>5</v>
      </c>
      <c r="S406" s="23"/>
      <c r="T406" s="23"/>
      <c r="U406" s="24" t="s">
        <v>525</v>
      </c>
      <c r="V406" s="39" t="s">
        <v>524</v>
      </c>
    </row>
    <row r="407" spans="1:22" s="11" customFormat="1" ht="21.95" customHeight="1" x14ac:dyDescent="0.3">
      <c r="A407" s="35">
        <v>277</v>
      </c>
      <c r="B407" s="26" t="s">
        <v>486</v>
      </c>
      <c r="C407" s="27" t="s">
        <v>487</v>
      </c>
      <c r="D407" s="25" t="s">
        <v>51</v>
      </c>
      <c r="E407" s="5">
        <f t="shared" si="62"/>
        <v>2</v>
      </c>
      <c r="F407" s="9" t="e">
        <f>VLOOKUP(A407,규격서!$A$4:$E$121,6,0)</f>
        <v>#N/A</v>
      </c>
      <c r="G407" s="10" t="e">
        <f t="shared" si="63"/>
        <v>#N/A</v>
      </c>
      <c r="H407" s="4" t="e">
        <f>VLOOKUP(A407,규격서!$A$4:$E$121,8,0)</f>
        <v>#N/A</v>
      </c>
      <c r="I407" s="9" t="e">
        <f t="shared" si="64"/>
        <v>#N/A</v>
      </c>
      <c r="J407" s="4" t="e">
        <f>VLOOKUP(A407,규격서!$A$4:$E$121,10,0)</f>
        <v>#N/A</v>
      </c>
      <c r="K407" s="9" t="e">
        <f t="shared" si="65"/>
        <v>#N/A</v>
      </c>
      <c r="L407" s="4" t="e">
        <f>VLOOKUP(A407,규격서!$A$4:$E$121,12,0)</f>
        <v>#N/A</v>
      </c>
      <c r="M407" s="9" t="e">
        <f t="shared" si="66"/>
        <v>#N/A</v>
      </c>
      <c r="N407" s="23"/>
      <c r="O407" s="23">
        <v>2</v>
      </c>
      <c r="P407" s="23"/>
      <c r="Q407" s="23"/>
      <c r="R407" s="23"/>
      <c r="S407" s="23"/>
      <c r="T407" s="23"/>
      <c r="U407" s="24" t="s">
        <v>526</v>
      </c>
      <c r="V407" s="39" t="s">
        <v>537</v>
      </c>
    </row>
    <row r="408" spans="1:22" s="11" customFormat="1" ht="21.95" customHeight="1" x14ac:dyDescent="0.3">
      <c r="A408" s="35">
        <v>278</v>
      </c>
      <c r="B408" s="26" t="s">
        <v>488</v>
      </c>
      <c r="C408" s="27" t="s">
        <v>489</v>
      </c>
      <c r="D408" s="25" t="s">
        <v>51</v>
      </c>
      <c r="E408" s="5">
        <f t="shared" si="62"/>
        <v>1</v>
      </c>
      <c r="F408" s="9" t="e">
        <f>VLOOKUP(A408,규격서!$A$4:$E$121,6,0)</f>
        <v>#N/A</v>
      </c>
      <c r="G408" s="10" t="e">
        <f t="shared" si="63"/>
        <v>#N/A</v>
      </c>
      <c r="H408" s="4" t="e">
        <f>VLOOKUP(A408,규격서!$A$4:$E$121,8,0)</f>
        <v>#N/A</v>
      </c>
      <c r="I408" s="9" t="e">
        <f t="shared" si="64"/>
        <v>#N/A</v>
      </c>
      <c r="J408" s="4" t="e">
        <f>VLOOKUP(A408,규격서!$A$4:$E$121,10,0)</f>
        <v>#N/A</v>
      </c>
      <c r="K408" s="9" t="e">
        <f t="shared" si="65"/>
        <v>#N/A</v>
      </c>
      <c r="L408" s="4" t="e">
        <f>VLOOKUP(A408,규격서!$A$4:$E$121,12,0)</f>
        <v>#N/A</v>
      </c>
      <c r="M408" s="9" t="e">
        <f t="shared" si="66"/>
        <v>#N/A</v>
      </c>
      <c r="N408" s="23"/>
      <c r="O408" s="23"/>
      <c r="P408" s="23">
        <v>1</v>
      </c>
      <c r="Q408" s="23"/>
      <c r="R408" s="23"/>
      <c r="S408" s="23"/>
      <c r="T408" s="23"/>
      <c r="U408" s="24" t="s">
        <v>531</v>
      </c>
      <c r="V408" s="39" t="s">
        <v>532</v>
      </c>
    </row>
    <row r="409" spans="1:22" s="11" customFormat="1" ht="21.95" customHeight="1" x14ac:dyDescent="0.3">
      <c r="A409" s="35">
        <v>279</v>
      </c>
      <c r="B409" s="26" t="s">
        <v>488</v>
      </c>
      <c r="C409" s="27" t="s">
        <v>490</v>
      </c>
      <c r="D409" s="25" t="s">
        <v>51</v>
      </c>
      <c r="E409" s="5">
        <f t="shared" si="62"/>
        <v>5</v>
      </c>
      <c r="F409" s="9" t="e">
        <f>VLOOKUP(A409,규격서!$A$4:$E$121,6,0)</f>
        <v>#N/A</v>
      </c>
      <c r="G409" s="10" t="e">
        <f t="shared" si="63"/>
        <v>#N/A</v>
      </c>
      <c r="H409" s="4" t="e">
        <f>VLOOKUP(A409,규격서!$A$4:$E$121,8,0)</f>
        <v>#N/A</v>
      </c>
      <c r="I409" s="9" t="e">
        <f t="shared" si="64"/>
        <v>#N/A</v>
      </c>
      <c r="J409" s="4" t="e">
        <f>VLOOKUP(A409,규격서!$A$4:$E$121,10,0)</f>
        <v>#N/A</v>
      </c>
      <c r="K409" s="9" t="e">
        <f t="shared" si="65"/>
        <v>#N/A</v>
      </c>
      <c r="L409" s="4" t="e">
        <f>VLOOKUP(A409,규격서!$A$4:$E$121,12,0)</f>
        <v>#N/A</v>
      </c>
      <c r="M409" s="9" t="e">
        <f t="shared" si="66"/>
        <v>#N/A</v>
      </c>
      <c r="N409" s="23"/>
      <c r="O409" s="23"/>
      <c r="P409" s="23"/>
      <c r="Q409" s="23"/>
      <c r="R409" s="23"/>
      <c r="S409" s="23"/>
      <c r="T409" s="23">
        <v>5</v>
      </c>
      <c r="U409" s="24" t="s">
        <v>523</v>
      </c>
      <c r="V409" s="39" t="s">
        <v>524</v>
      </c>
    </row>
    <row r="410" spans="1:22" s="11" customFormat="1" ht="21.95" customHeight="1" x14ac:dyDescent="0.3">
      <c r="A410" s="35">
        <v>280</v>
      </c>
      <c r="B410" s="26" t="s">
        <v>491</v>
      </c>
      <c r="C410" s="27" t="s">
        <v>492</v>
      </c>
      <c r="D410" s="25" t="s">
        <v>69</v>
      </c>
      <c r="E410" s="5">
        <f t="shared" si="62"/>
        <v>40</v>
      </c>
      <c r="F410" s="9" t="e">
        <f>VLOOKUP(A410,규격서!$A$4:$E$121,6,0)</f>
        <v>#N/A</v>
      </c>
      <c r="G410" s="10" t="e">
        <f t="shared" si="63"/>
        <v>#N/A</v>
      </c>
      <c r="H410" s="4" t="e">
        <f>VLOOKUP(A410,규격서!$A$4:$E$121,8,0)</f>
        <v>#N/A</v>
      </c>
      <c r="I410" s="9" t="e">
        <f t="shared" si="64"/>
        <v>#N/A</v>
      </c>
      <c r="J410" s="4" t="e">
        <f>VLOOKUP(A410,규격서!$A$4:$E$121,10,0)</f>
        <v>#N/A</v>
      </c>
      <c r="K410" s="9" t="e">
        <f t="shared" si="65"/>
        <v>#N/A</v>
      </c>
      <c r="L410" s="4" t="e">
        <f>VLOOKUP(A410,규격서!$A$4:$E$121,12,0)</f>
        <v>#N/A</v>
      </c>
      <c r="M410" s="9" t="e">
        <f t="shared" si="66"/>
        <v>#N/A</v>
      </c>
      <c r="N410" s="23"/>
      <c r="O410" s="23"/>
      <c r="P410" s="23"/>
      <c r="Q410" s="23"/>
      <c r="R410" s="23"/>
      <c r="S410" s="23">
        <v>10</v>
      </c>
      <c r="T410" s="23">
        <v>30</v>
      </c>
      <c r="U410" s="24" t="s">
        <v>523</v>
      </c>
      <c r="V410" s="39" t="s">
        <v>524</v>
      </c>
    </row>
    <row r="411" spans="1:22" s="11" customFormat="1" ht="21.95" customHeight="1" x14ac:dyDescent="0.3">
      <c r="A411" s="36">
        <f>A410</f>
        <v>280</v>
      </c>
      <c r="B411" s="26" t="s">
        <v>491</v>
      </c>
      <c r="C411" s="27" t="s">
        <v>492</v>
      </c>
      <c r="D411" s="25" t="s">
        <v>69</v>
      </c>
      <c r="E411" s="5">
        <f t="shared" si="62"/>
        <v>10</v>
      </c>
      <c r="F411" s="9" t="e">
        <f>VLOOKUP(A411,규격서!$A$4:$E$121,6,0)</f>
        <v>#N/A</v>
      </c>
      <c r="G411" s="10" t="e">
        <f t="shared" si="63"/>
        <v>#N/A</v>
      </c>
      <c r="H411" s="4" t="e">
        <f>VLOOKUP(A411,규격서!$A$4:$E$121,8,0)</f>
        <v>#N/A</v>
      </c>
      <c r="I411" s="9" t="e">
        <f t="shared" si="64"/>
        <v>#N/A</v>
      </c>
      <c r="J411" s="4" t="e">
        <f>VLOOKUP(A411,규격서!$A$4:$E$121,10,0)</f>
        <v>#N/A</v>
      </c>
      <c r="K411" s="9" t="e">
        <f t="shared" si="65"/>
        <v>#N/A</v>
      </c>
      <c r="L411" s="4" t="e">
        <f>VLOOKUP(A411,규격서!$A$4:$E$121,12,0)</f>
        <v>#N/A</v>
      </c>
      <c r="M411" s="9" t="e">
        <f t="shared" si="66"/>
        <v>#N/A</v>
      </c>
      <c r="N411" s="23"/>
      <c r="O411" s="23"/>
      <c r="P411" s="23"/>
      <c r="Q411" s="23"/>
      <c r="R411" s="23">
        <v>10</v>
      </c>
      <c r="S411" s="23"/>
      <c r="T411" s="23"/>
      <c r="U411" s="24" t="s">
        <v>525</v>
      </c>
      <c r="V411" s="39" t="s">
        <v>524</v>
      </c>
    </row>
    <row r="412" spans="1:22" s="11" customFormat="1" ht="21.95" customHeight="1" x14ac:dyDescent="0.3">
      <c r="A412" s="35">
        <v>281</v>
      </c>
      <c r="B412" s="26" t="s">
        <v>587</v>
      </c>
      <c r="C412" s="27" t="s">
        <v>588</v>
      </c>
      <c r="D412" s="25" t="s">
        <v>51</v>
      </c>
      <c r="E412" s="5">
        <f t="shared" si="62"/>
        <v>10</v>
      </c>
      <c r="F412" s="9" t="e">
        <f>VLOOKUP(A412,규격서!$A$4:$E$121,6,0)</f>
        <v>#N/A</v>
      </c>
      <c r="G412" s="10" t="e">
        <f t="shared" si="63"/>
        <v>#N/A</v>
      </c>
      <c r="H412" s="4" t="e">
        <f>VLOOKUP(A412,규격서!$A$4:$E$121,8,0)</f>
        <v>#N/A</v>
      </c>
      <c r="I412" s="9" t="e">
        <f t="shared" si="64"/>
        <v>#N/A</v>
      </c>
      <c r="J412" s="4" t="e">
        <f>VLOOKUP(A412,규격서!$A$4:$E$121,10,0)</f>
        <v>#N/A</v>
      </c>
      <c r="K412" s="9" t="e">
        <f t="shared" si="65"/>
        <v>#N/A</v>
      </c>
      <c r="L412" s="4" t="e">
        <f>VLOOKUP(A412,규격서!$A$4:$E$121,12,0)</f>
        <v>#N/A</v>
      </c>
      <c r="M412" s="9" t="e">
        <f t="shared" si="66"/>
        <v>#N/A</v>
      </c>
      <c r="N412" s="23"/>
      <c r="O412" s="23"/>
      <c r="P412" s="23"/>
      <c r="Q412" s="23"/>
      <c r="R412" s="23"/>
      <c r="S412" s="23">
        <v>10</v>
      </c>
      <c r="T412" s="23"/>
      <c r="U412" s="24" t="s">
        <v>525</v>
      </c>
      <c r="V412" s="39" t="s">
        <v>529</v>
      </c>
    </row>
    <row r="413" spans="1:22" s="11" customFormat="1" ht="21.95" customHeight="1" x14ac:dyDescent="0.3">
      <c r="A413" s="36">
        <f>A412</f>
        <v>281</v>
      </c>
      <c r="B413" s="26" t="s">
        <v>493</v>
      </c>
      <c r="C413" s="27" t="s">
        <v>494</v>
      </c>
      <c r="D413" s="25" t="s">
        <v>51</v>
      </c>
      <c r="E413" s="5">
        <f t="shared" si="62"/>
        <v>2</v>
      </c>
      <c r="F413" s="9" t="e">
        <f>VLOOKUP(A413,규격서!$A$4:$E$121,6,0)</f>
        <v>#N/A</v>
      </c>
      <c r="G413" s="10" t="e">
        <f t="shared" si="63"/>
        <v>#N/A</v>
      </c>
      <c r="H413" s="4" t="e">
        <f>VLOOKUP(A413,규격서!$A$4:$E$121,8,0)</f>
        <v>#N/A</v>
      </c>
      <c r="I413" s="9" t="e">
        <f t="shared" si="64"/>
        <v>#N/A</v>
      </c>
      <c r="J413" s="4" t="e">
        <f>VLOOKUP(A413,규격서!$A$4:$E$121,10,0)</f>
        <v>#N/A</v>
      </c>
      <c r="K413" s="9" t="e">
        <f t="shared" si="65"/>
        <v>#N/A</v>
      </c>
      <c r="L413" s="4" t="e">
        <f>VLOOKUP(A413,규격서!$A$4:$E$121,12,0)</f>
        <v>#N/A</v>
      </c>
      <c r="M413" s="9" t="e">
        <f t="shared" si="66"/>
        <v>#N/A</v>
      </c>
      <c r="N413" s="23"/>
      <c r="O413" s="23"/>
      <c r="P413" s="23"/>
      <c r="Q413" s="23">
        <v>2</v>
      </c>
      <c r="R413" s="23"/>
      <c r="S413" s="23"/>
      <c r="T413" s="23"/>
      <c r="U413" s="24" t="s">
        <v>523</v>
      </c>
      <c r="V413" s="39" t="s">
        <v>524</v>
      </c>
    </row>
    <row r="414" spans="1:22" s="11" customFormat="1" ht="21.95" customHeight="1" x14ac:dyDescent="0.3">
      <c r="A414" s="35">
        <v>282</v>
      </c>
      <c r="B414" s="26" t="s">
        <v>589</v>
      </c>
      <c r="C414" s="27" t="s">
        <v>495</v>
      </c>
      <c r="D414" s="25" t="s">
        <v>51</v>
      </c>
      <c r="E414" s="5">
        <f t="shared" si="62"/>
        <v>5</v>
      </c>
      <c r="F414" s="9" t="e">
        <f>VLOOKUP(A414,규격서!$A$4:$E$121,6,0)</f>
        <v>#N/A</v>
      </c>
      <c r="G414" s="10" t="e">
        <f t="shared" si="63"/>
        <v>#N/A</v>
      </c>
      <c r="H414" s="4" t="e">
        <f>VLOOKUP(A414,규격서!$A$4:$E$121,8,0)</f>
        <v>#N/A</v>
      </c>
      <c r="I414" s="9" t="e">
        <f t="shared" si="64"/>
        <v>#N/A</v>
      </c>
      <c r="J414" s="4" t="e">
        <f>VLOOKUP(A414,규격서!$A$4:$E$121,10,0)</f>
        <v>#N/A</v>
      </c>
      <c r="K414" s="9" t="e">
        <f t="shared" si="65"/>
        <v>#N/A</v>
      </c>
      <c r="L414" s="4" t="e">
        <f>VLOOKUP(A414,규격서!$A$4:$E$121,12,0)</f>
        <v>#N/A</v>
      </c>
      <c r="M414" s="9" t="e">
        <f t="shared" si="66"/>
        <v>#N/A</v>
      </c>
      <c r="N414" s="23"/>
      <c r="O414" s="23"/>
      <c r="P414" s="23"/>
      <c r="Q414" s="23"/>
      <c r="R414" s="23">
        <v>5</v>
      </c>
      <c r="S414" s="23"/>
      <c r="T414" s="23"/>
      <c r="U414" s="24" t="s">
        <v>525</v>
      </c>
      <c r="V414" s="39" t="s">
        <v>524</v>
      </c>
    </row>
    <row r="415" spans="1:22" s="11" customFormat="1" ht="21.95" customHeight="1" x14ac:dyDescent="0.3">
      <c r="A415" s="35">
        <v>283</v>
      </c>
      <c r="B415" s="26" t="s">
        <v>496</v>
      </c>
      <c r="C415" s="27" t="s">
        <v>497</v>
      </c>
      <c r="D415" s="25" t="s">
        <v>19</v>
      </c>
      <c r="E415" s="5">
        <f t="shared" si="62"/>
        <v>1</v>
      </c>
      <c r="F415" s="9" t="e">
        <f>VLOOKUP(A415,규격서!$A$4:$E$121,6,0)</f>
        <v>#N/A</v>
      </c>
      <c r="G415" s="10" t="e">
        <f t="shared" si="63"/>
        <v>#N/A</v>
      </c>
      <c r="H415" s="4" t="e">
        <f>VLOOKUP(A415,규격서!$A$4:$E$121,8,0)</f>
        <v>#N/A</v>
      </c>
      <c r="I415" s="9" t="e">
        <f t="shared" si="64"/>
        <v>#N/A</v>
      </c>
      <c r="J415" s="4" t="e">
        <f>VLOOKUP(A415,규격서!$A$4:$E$121,10,0)</f>
        <v>#N/A</v>
      </c>
      <c r="K415" s="9" t="e">
        <f t="shared" si="65"/>
        <v>#N/A</v>
      </c>
      <c r="L415" s="4" t="e">
        <f>VLOOKUP(A415,규격서!$A$4:$E$121,12,0)</f>
        <v>#N/A</v>
      </c>
      <c r="M415" s="9" t="e">
        <f t="shared" si="66"/>
        <v>#N/A</v>
      </c>
      <c r="N415" s="23"/>
      <c r="O415" s="23"/>
      <c r="P415" s="23"/>
      <c r="Q415" s="23"/>
      <c r="R415" s="23"/>
      <c r="S415" s="23">
        <v>1</v>
      </c>
      <c r="T415" s="23"/>
      <c r="U415" s="24" t="s">
        <v>526</v>
      </c>
      <c r="V415" s="39" t="s">
        <v>537</v>
      </c>
    </row>
    <row r="416" spans="1:22" s="11" customFormat="1" ht="21.95" customHeight="1" x14ac:dyDescent="0.3">
      <c r="A416" s="36">
        <f>A415</f>
        <v>283</v>
      </c>
      <c r="B416" s="6" t="s">
        <v>496</v>
      </c>
      <c r="C416" s="7" t="s">
        <v>497</v>
      </c>
      <c r="D416" s="5" t="s">
        <v>19</v>
      </c>
      <c r="E416" s="5">
        <f t="shared" si="62"/>
        <v>2</v>
      </c>
      <c r="F416" s="9" t="e">
        <f>VLOOKUP(A416,규격서!$A$4:$E$121,6,0)</f>
        <v>#N/A</v>
      </c>
      <c r="G416" s="10" t="e">
        <f t="shared" si="63"/>
        <v>#N/A</v>
      </c>
      <c r="H416" s="4" t="e">
        <f>VLOOKUP(A416,규격서!$A$4:$E$121,8,0)</f>
        <v>#N/A</v>
      </c>
      <c r="I416" s="9" t="e">
        <f t="shared" si="64"/>
        <v>#N/A</v>
      </c>
      <c r="J416" s="4" t="e">
        <f>VLOOKUP(A416,규격서!$A$4:$E$121,10,0)</f>
        <v>#N/A</v>
      </c>
      <c r="K416" s="9" t="e">
        <f t="shared" si="65"/>
        <v>#N/A</v>
      </c>
      <c r="L416" s="4" t="e">
        <f>VLOOKUP(A416,규격서!$A$4:$E$121,12,0)</f>
        <v>#N/A</v>
      </c>
      <c r="M416" s="9" t="e">
        <f t="shared" si="66"/>
        <v>#N/A</v>
      </c>
      <c r="N416" s="23"/>
      <c r="O416" s="23"/>
      <c r="P416" s="23"/>
      <c r="Q416" s="23"/>
      <c r="R416" s="23"/>
      <c r="S416" s="23"/>
      <c r="T416" s="23">
        <v>2</v>
      </c>
      <c r="U416" s="24" t="s">
        <v>523</v>
      </c>
      <c r="V416" s="39" t="s">
        <v>524</v>
      </c>
    </row>
    <row r="417" spans="1:22" s="11" customFormat="1" ht="21.95" customHeight="1" x14ac:dyDescent="0.3">
      <c r="A417" s="35">
        <v>284</v>
      </c>
      <c r="B417" s="6" t="s">
        <v>498</v>
      </c>
      <c r="C417" s="7" t="s">
        <v>499</v>
      </c>
      <c r="D417" s="5" t="s">
        <v>51</v>
      </c>
      <c r="E417" s="5">
        <f t="shared" si="62"/>
        <v>1</v>
      </c>
      <c r="F417" s="9" t="e">
        <f>VLOOKUP(A417,규격서!$A$4:$E$121,6,0)</f>
        <v>#N/A</v>
      </c>
      <c r="G417" s="10" t="e">
        <f t="shared" si="63"/>
        <v>#N/A</v>
      </c>
      <c r="H417" s="4" t="e">
        <f>VLOOKUP(A417,규격서!$A$4:$E$121,8,0)</f>
        <v>#N/A</v>
      </c>
      <c r="I417" s="9" t="e">
        <f t="shared" si="64"/>
        <v>#N/A</v>
      </c>
      <c r="J417" s="4" t="e">
        <f>VLOOKUP(A417,규격서!$A$4:$E$121,10,0)</f>
        <v>#N/A</v>
      </c>
      <c r="K417" s="9" t="e">
        <f t="shared" si="65"/>
        <v>#N/A</v>
      </c>
      <c r="L417" s="4" t="e">
        <f>VLOOKUP(A417,규격서!$A$4:$E$121,12,0)</f>
        <v>#N/A</v>
      </c>
      <c r="M417" s="9" t="e">
        <f t="shared" si="66"/>
        <v>#N/A</v>
      </c>
      <c r="N417" s="23"/>
      <c r="O417" s="23"/>
      <c r="P417" s="23"/>
      <c r="Q417" s="23"/>
      <c r="R417" s="23"/>
      <c r="S417" s="23">
        <v>1</v>
      </c>
      <c r="T417" s="23"/>
      <c r="U417" s="24" t="s">
        <v>525</v>
      </c>
      <c r="V417" s="39" t="s">
        <v>524</v>
      </c>
    </row>
    <row r="418" spans="1:22" s="11" customFormat="1" ht="21.95" customHeight="1" x14ac:dyDescent="0.3">
      <c r="A418" s="35">
        <v>285</v>
      </c>
      <c r="B418" s="6" t="s">
        <v>500</v>
      </c>
      <c r="C418" s="7" t="s">
        <v>590</v>
      </c>
      <c r="D418" s="5" t="s">
        <v>51</v>
      </c>
      <c r="E418" s="5">
        <f t="shared" si="62"/>
        <v>10</v>
      </c>
      <c r="F418" s="9" t="e">
        <f>VLOOKUP(A418,규격서!$A$4:$E$121,6,0)</f>
        <v>#N/A</v>
      </c>
      <c r="G418" s="10" t="e">
        <f t="shared" si="63"/>
        <v>#N/A</v>
      </c>
      <c r="H418" s="4" t="e">
        <f>VLOOKUP(A418,규격서!$A$4:$E$121,8,0)</f>
        <v>#N/A</v>
      </c>
      <c r="I418" s="9" t="e">
        <f t="shared" si="64"/>
        <v>#N/A</v>
      </c>
      <c r="J418" s="4" t="e">
        <f>VLOOKUP(A418,규격서!$A$4:$E$121,10,0)</f>
        <v>#N/A</v>
      </c>
      <c r="K418" s="9" t="e">
        <f t="shared" si="65"/>
        <v>#N/A</v>
      </c>
      <c r="L418" s="4" t="e">
        <f>VLOOKUP(A418,규격서!$A$4:$E$121,12,0)</f>
        <v>#N/A</v>
      </c>
      <c r="M418" s="9" t="e">
        <f t="shared" si="66"/>
        <v>#N/A</v>
      </c>
      <c r="N418" s="23"/>
      <c r="O418" s="23"/>
      <c r="P418" s="23"/>
      <c r="Q418" s="23"/>
      <c r="R418" s="23"/>
      <c r="S418" s="23">
        <v>10</v>
      </c>
      <c r="T418" s="23"/>
      <c r="U418" s="24" t="s">
        <v>523</v>
      </c>
      <c r="V418" s="39" t="s">
        <v>524</v>
      </c>
    </row>
    <row r="419" spans="1:22" s="11" customFormat="1" ht="21.95" customHeight="1" x14ac:dyDescent="0.3">
      <c r="A419" s="35">
        <v>286</v>
      </c>
      <c r="B419" s="6" t="s">
        <v>501</v>
      </c>
      <c r="C419" s="7" t="s">
        <v>502</v>
      </c>
      <c r="D419" s="5" t="s">
        <v>51</v>
      </c>
      <c r="E419" s="5">
        <f t="shared" si="62"/>
        <v>10</v>
      </c>
      <c r="F419" s="9" t="e">
        <f>VLOOKUP(A419,규격서!$A$4:$E$121,6,0)</f>
        <v>#N/A</v>
      </c>
      <c r="G419" s="10" t="e">
        <f t="shared" si="63"/>
        <v>#N/A</v>
      </c>
      <c r="H419" s="4" t="e">
        <f>VLOOKUP(A419,규격서!$A$4:$E$121,8,0)</f>
        <v>#N/A</v>
      </c>
      <c r="I419" s="9" t="e">
        <f t="shared" si="64"/>
        <v>#N/A</v>
      </c>
      <c r="J419" s="4" t="e">
        <f>VLOOKUP(A419,규격서!$A$4:$E$121,10,0)</f>
        <v>#N/A</v>
      </c>
      <c r="K419" s="9" t="e">
        <f t="shared" si="65"/>
        <v>#N/A</v>
      </c>
      <c r="L419" s="4" t="e">
        <f>VLOOKUP(A419,규격서!$A$4:$E$121,12,0)</f>
        <v>#N/A</v>
      </c>
      <c r="M419" s="9" t="e">
        <f t="shared" si="66"/>
        <v>#N/A</v>
      </c>
      <c r="N419" s="23"/>
      <c r="O419" s="23"/>
      <c r="P419" s="23"/>
      <c r="Q419" s="23"/>
      <c r="R419" s="23">
        <v>10</v>
      </c>
      <c r="S419" s="23"/>
      <c r="T419" s="23"/>
      <c r="U419" s="24" t="s">
        <v>525</v>
      </c>
      <c r="V419" s="39" t="s">
        <v>524</v>
      </c>
    </row>
    <row r="420" spans="1:22" s="11" customFormat="1" ht="21.95" customHeight="1" x14ac:dyDescent="0.3">
      <c r="A420" s="36">
        <f>A419</f>
        <v>286</v>
      </c>
      <c r="B420" s="6" t="s">
        <v>501</v>
      </c>
      <c r="C420" s="7" t="s">
        <v>502</v>
      </c>
      <c r="D420" s="5" t="s">
        <v>51</v>
      </c>
      <c r="E420" s="5">
        <f t="shared" si="62"/>
        <v>10</v>
      </c>
      <c r="F420" s="9" t="e">
        <f>VLOOKUP(A420,규격서!$A$4:$E$121,6,0)</f>
        <v>#N/A</v>
      </c>
      <c r="G420" s="10" t="e">
        <f t="shared" si="63"/>
        <v>#N/A</v>
      </c>
      <c r="H420" s="4" t="e">
        <f>VLOOKUP(A420,규격서!$A$4:$E$121,8,0)</f>
        <v>#N/A</v>
      </c>
      <c r="I420" s="9" t="e">
        <f t="shared" si="64"/>
        <v>#N/A</v>
      </c>
      <c r="J420" s="4" t="e">
        <f>VLOOKUP(A420,규격서!$A$4:$E$121,10,0)</f>
        <v>#N/A</v>
      </c>
      <c r="K420" s="9" t="e">
        <f t="shared" si="65"/>
        <v>#N/A</v>
      </c>
      <c r="L420" s="4" t="e">
        <f>VLOOKUP(A420,규격서!$A$4:$E$121,12,0)</f>
        <v>#N/A</v>
      </c>
      <c r="M420" s="9" t="e">
        <f t="shared" si="66"/>
        <v>#N/A</v>
      </c>
      <c r="N420" s="23">
        <v>10</v>
      </c>
      <c r="O420" s="23"/>
      <c r="P420" s="23"/>
      <c r="Q420" s="23"/>
      <c r="R420" s="23"/>
      <c r="S420" s="23"/>
      <c r="T420" s="23"/>
      <c r="U420" s="24" t="s">
        <v>542</v>
      </c>
      <c r="V420" s="39" t="s">
        <v>524</v>
      </c>
    </row>
    <row r="421" spans="1:22" s="11" customFormat="1" ht="21.95" customHeight="1" x14ac:dyDescent="0.3">
      <c r="A421" s="35">
        <v>287</v>
      </c>
      <c r="B421" s="6" t="s">
        <v>503</v>
      </c>
      <c r="C421" s="7" t="s">
        <v>504</v>
      </c>
      <c r="D421" s="5" t="s">
        <v>84</v>
      </c>
      <c r="E421" s="5">
        <f t="shared" si="62"/>
        <v>60</v>
      </c>
      <c r="F421" s="9" t="e">
        <f>VLOOKUP(A421,규격서!$A$4:$E$121,6,0)</f>
        <v>#N/A</v>
      </c>
      <c r="G421" s="10" t="e">
        <f t="shared" si="63"/>
        <v>#N/A</v>
      </c>
      <c r="H421" s="4" t="e">
        <f>VLOOKUP(A421,규격서!$A$4:$E$121,8,0)</f>
        <v>#N/A</v>
      </c>
      <c r="I421" s="9" t="e">
        <f t="shared" si="64"/>
        <v>#N/A</v>
      </c>
      <c r="J421" s="4" t="e">
        <f>VLOOKUP(A421,규격서!$A$4:$E$121,10,0)</f>
        <v>#N/A</v>
      </c>
      <c r="K421" s="9" t="e">
        <f t="shared" si="65"/>
        <v>#N/A</v>
      </c>
      <c r="L421" s="4" t="e">
        <f>VLOOKUP(A421,규격서!$A$4:$E$121,12,0)</f>
        <v>#N/A</v>
      </c>
      <c r="M421" s="9" t="e">
        <f t="shared" si="66"/>
        <v>#N/A</v>
      </c>
      <c r="N421" s="23"/>
      <c r="O421" s="23"/>
      <c r="P421" s="23"/>
      <c r="Q421" s="23"/>
      <c r="R421" s="23">
        <v>50</v>
      </c>
      <c r="S421" s="23">
        <v>10</v>
      </c>
      <c r="T421" s="23"/>
      <c r="U421" s="24" t="s">
        <v>525</v>
      </c>
      <c r="V421" s="39" t="s">
        <v>524</v>
      </c>
    </row>
    <row r="422" spans="1:22" s="11" customFormat="1" ht="21.95" customHeight="1" x14ac:dyDescent="0.3">
      <c r="A422" s="35">
        <v>288</v>
      </c>
      <c r="B422" s="26" t="s">
        <v>505</v>
      </c>
      <c r="C422" s="27" t="s">
        <v>506</v>
      </c>
      <c r="D422" s="25" t="s">
        <v>19</v>
      </c>
      <c r="E422" s="5">
        <f t="shared" si="62"/>
        <v>20</v>
      </c>
      <c r="F422" s="9" t="e">
        <f>VLOOKUP(A422,규격서!$A$4:$E$121,6,0)</f>
        <v>#N/A</v>
      </c>
      <c r="G422" s="10" t="e">
        <f t="shared" si="63"/>
        <v>#N/A</v>
      </c>
      <c r="H422" s="4" t="e">
        <f>VLOOKUP(A422,규격서!$A$4:$E$121,8,0)</f>
        <v>#N/A</v>
      </c>
      <c r="I422" s="9" t="e">
        <f t="shared" si="64"/>
        <v>#N/A</v>
      </c>
      <c r="J422" s="4" t="e">
        <f>VLOOKUP(A422,규격서!$A$4:$E$121,10,0)</f>
        <v>#N/A</v>
      </c>
      <c r="K422" s="9" t="e">
        <f t="shared" si="65"/>
        <v>#N/A</v>
      </c>
      <c r="L422" s="4" t="e">
        <f>VLOOKUP(A422,규격서!$A$4:$E$121,12,0)</f>
        <v>#N/A</v>
      </c>
      <c r="M422" s="9" t="e">
        <f t="shared" si="66"/>
        <v>#N/A</v>
      </c>
      <c r="N422" s="23"/>
      <c r="O422" s="23"/>
      <c r="P422" s="23"/>
      <c r="Q422" s="23"/>
      <c r="R422" s="23">
        <v>20</v>
      </c>
      <c r="S422" s="23"/>
      <c r="T422" s="23"/>
      <c r="U422" s="24" t="s">
        <v>525</v>
      </c>
      <c r="V422" s="39" t="s">
        <v>524</v>
      </c>
    </row>
    <row r="423" spans="1:22" s="11" customFormat="1" ht="21.95" customHeight="1" x14ac:dyDescent="0.3">
      <c r="A423" s="36">
        <f>A422</f>
        <v>288</v>
      </c>
      <c r="B423" s="26" t="s">
        <v>505</v>
      </c>
      <c r="C423" s="27" t="s">
        <v>506</v>
      </c>
      <c r="D423" s="25" t="s">
        <v>19</v>
      </c>
      <c r="E423" s="5">
        <f t="shared" si="62"/>
        <v>1</v>
      </c>
      <c r="F423" s="9" t="e">
        <f>VLOOKUP(A423,규격서!$A$4:$E$121,6,0)</f>
        <v>#N/A</v>
      </c>
      <c r="G423" s="10" t="e">
        <f t="shared" si="63"/>
        <v>#N/A</v>
      </c>
      <c r="H423" s="4" t="e">
        <f>VLOOKUP(A423,규격서!$A$4:$E$121,8,0)</f>
        <v>#N/A</v>
      </c>
      <c r="I423" s="9" t="e">
        <f t="shared" si="64"/>
        <v>#N/A</v>
      </c>
      <c r="J423" s="4" t="e">
        <f>VLOOKUP(A423,규격서!$A$4:$E$121,10,0)</f>
        <v>#N/A</v>
      </c>
      <c r="K423" s="9" t="e">
        <f t="shared" si="65"/>
        <v>#N/A</v>
      </c>
      <c r="L423" s="4" t="e">
        <f>VLOOKUP(A423,규격서!$A$4:$E$121,12,0)</f>
        <v>#N/A</v>
      </c>
      <c r="M423" s="9" t="e">
        <f t="shared" si="66"/>
        <v>#N/A</v>
      </c>
      <c r="N423" s="23"/>
      <c r="O423" s="23">
        <v>1</v>
      </c>
      <c r="P423" s="23"/>
      <c r="Q423" s="23"/>
      <c r="R423" s="23"/>
      <c r="S423" s="23"/>
      <c r="T423" s="23"/>
      <c r="U423" s="24" t="s">
        <v>526</v>
      </c>
      <c r="V423" s="39" t="s">
        <v>537</v>
      </c>
    </row>
    <row r="424" spans="1:22" s="11" customFormat="1" ht="21.95" customHeight="1" x14ac:dyDescent="0.3">
      <c r="A424" s="14">
        <v>289</v>
      </c>
      <c r="B424" s="45" t="s">
        <v>507</v>
      </c>
      <c r="C424" s="46" t="s">
        <v>508</v>
      </c>
      <c r="D424" s="47" t="s">
        <v>51</v>
      </c>
      <c r="E424" s="48">
        <f t="shared" si="62"/>
        <v>1</v>
      </c>
      <c r="F424" s="49" t="e">
        <f>VLOOKUP(A424,규격서!$A$4:$E$121,6,0)</f>
        <v>#N/A</v>
      </c>
      <c r="G424" s="50" t="e">
        <f t="shared" si="63"/>
        <v>#N/A</v>
      </c>
      <c r="H424" s="51" t="e">
        <f>VLOOKUP(A424,규격서!$A$4:$E$121,8,0)</f>
        <v>#N/A</v>
      </c>
      <c r="I424" s="49" t="e">
        <f t="shared" si="64"/>
        <v>#N/A</v>
      </c>
      <c r="J424" s="51" t="e">
        <f>VLOOKUP(A424,규격서!$A$4:$E$121,10,0)</f>
        <v>#N/A</v>
      </c>
      <c r="K424" s="49" t="e">
        <f t="shared" si="65"/>
        <v>#N/A</v>
      </c>
      <c r="L424" s="51" t="e">
        <f>VLOOKUP(A424,규격서!$A$4:$E$121,12,0)</f>
        <v>#N/A</v>
      </c>
      <c r="M424" s="49" t="e">
        <f t="shared" si="66"/>
        <v>#N/A</v>
      </c>
      <c r="N424" s="52"/>
      <c r="O424" s="52"/>
      <c r="P424" s="52"/>
      <c r="Q424" s="52"/>
      <c r="R424" s="52">
        <v>1</v>
      </c>
      <c r="S424" s="52"/>
      <c r="T424" s="52"/>
      <c r="U424" s="53" t="s">
        <v>525</v>
      </c>
      <c r="V424" s="54" t="s">
        <v>524</v>
      </c>
    </row>
    <row r="425" spans="1:22" s="11" customFormat="1" ht="82.5" customHeight="1" x14ac:dyDescent="0.3">
      <c r="A425" s="15"/>
      <c r="B425" s="67" t="s">
        <v>509</v>
      </c>
      <c r="C425" s="67"/>
      <c r="D425" s="67"/>
      <c r="E425" s="67"/>
      <c r="F425" s="67"/>
      <c r="G425" s="67"/>
      <c r="H425" s="13"/>
      <c r="I425" s="13"/>
      <c r="J425" s="13"/>
      <c r="K425" s="13"/>
      <c r="L425" s="13"/>
      <c r="M425" s="14"/>
      <c r="N425" s="15"/>
      <c r="O425" s="15"/>
      <c r="P425" s="15"/>
      <c r="Q425" s="15"/>
      <c r="R425" s="15"/>
      <c r="S425" s="15"/>
      <c r="T425" s="15"/>
      <c r="U425" s="31"/>
      <c r="V425" s="31"/>
    </row>
    <row r="426" spans="1:22" s="11" customFormat="1" ht="21" customHeight="1" x14ac:dyDescent="0.3">
      <c r="A426" s="15"/>
      <c r="B426" s="64" t="s">
        <v>510</v>
      </c>
      <c r="C426" s="64"/>
      <c r="D426" s="64"/>
      <c r="E426" s="64"/>
      <c r="F426" s="64"/>
      <c r="G426" s="64"/>
      <c r="H426" s="15"/>
      <c r="I426" s="15"/>
      <c r="J426" s="15"/>
      <c r="K426" s="15"/>
      <c r="L426" s="15"/>
      <c r="M426" s="16"/>
      <c r="N426" s="15"/>
      <c r="O426" s="15"/>
      <c r="P426" s="15"/>
      <c r="Q426" s="15"/>
      <c r="R426" s="15"/>
      <c r="S426" s="15"/>
      <c r="T426" s="15"/>
      <c r="U426" s="31"/>
      <c r="V426" s="31"/>
    </row>
    <row r="427" spans="1:22" s="11" customFormat="1" ht="21" customHeight="1" x14ac:dyDescent="0.3">
      <c r="A427" s="15"/>
      <c r="B427" s="64" t="s">
        <v>591</v>
      </c>
      <c r="C427" s="64"/>
      <c r="D427" s="64"/>
      <c r="E427" s="64"/>
      <c r="F427" s="64"/>
      <c r="G427" s="64"/>
      <c r="H427" s="15"/>
      <c r="I427" s="15"/>
      <c r="J427" s="15"/>
      <c r="K427" s="15"/>
      <c r="L427" s="15"/>
      <c r="M427" s="16"/>
      <c r="N427" s="15"/>
      <c r="O427" s="15"/>
      <c r="P427" s="15"/>
      <c r="Q427" s="15"/>
      <c r="R427" s="15"/>
      <c r="S427" s="15"/>
      <c r="T427" s="15"/>
      <c r="U427" s="31"/>
      <c r="V427" s="31"/>
    </row>
    <row r="428" spans="1:22" s="11" customFormat="1" ht="21" customHeight="1" x14ac:dyDescent="0.3">
      <c r="A428" s="15"/>
      <c r="B428" s="64" t="s">
        <v>592</v>
      </c>
      <c r="C428" s="64"/>
      <c r="D428" s="64"/>
      <c r="E428" s="64"/>
      <c r="F428" s="64"/>
      <c r="G428" s="64"/>
      <c r="H428" s="15"/>
      <c r="I428" s="15"/>
      <c r="J428" s="15"/>
      <c r="K428" s="15"/>
      <c r="L428" s="15"/>
      <c r="M428" s="16"/>
      <c r="N428" s="15"/>
      <c r="O428" s="15"/>
      <c r="P428" s="15"/>
      <c r="Q428" s="15"/>
      <c r="R428" s="15"/>
      <c r="S428" s="15"/>
      <c r="T428" s="15"/>
      <c r="U428" s="31"/>
      <c r="V428" s="31"/>
    </row>
    <row r="429" spans="1:22" s="11" customFormat="1" ht="21" customHeight="1" x14ac:dyDescent="0.3">
      <c r="A429" s="15"/>
      <c r="B429" s="64" t="s">
        <v>593</v>
      </c>
      <c r="C429" s="64"/>
      <c r="D429" s="64"/>
      <c r="E429" s="64"/>
      <c r="F429" s="64"/>
      <c r="G429" s="64"/>
      <c r="H429" s="15"/>
      <c r="I429" s="15"/>
      <c r="J429" s="15"/>
      <c r="K429" s="15"/>
      <c r="L429" s="15"/>
      <c r="M429" s="16"/>
      <c r="N429" s="15"/>
      <c r="O429" s="15"/>
      <c r="P429" s="15"/>
      <c r="Q429" s="15"/>
      <c r="R429" s="15"/>
      <c r="S429" s="15"/>
      <c r="T429" s="15"/>
      <c r="U429" s="31"/>
      <c r="V429" s="31"/>
    </row>
    <row r="430" spans="1:22" s="11" customFormat="1" ht="21" customHeight="1" x14ac:dyDescent="0.3">
      <c r="A430" s="15"/>
      <c r="B430" s="64" t="s">
        <v>511</v>
      </c>
      <c r="C430" s="64"/>
      <c r="D430" s="64"/>
      <c r="E430" s="64"/>
      <c r="F430" s="64"/>
      <c r="G430" s="64"/>
      <c r="H430" s="15"/>
      <c r="I430" s="15"/>
      <c r="J430" s="15"/>
      <c r="K430" s="15"/>
      <c r="L430" s="15"/>
      <c r="M430" s="16"/>
      <c r="N430" s="15"/>
      <c r="O430" s="15"/>
      <c r="P430" s="15"/>
      <c r="Q430" s="15"/>
      <c r="R430" s="15"/>
      <c r="S430" s="15"/>
      <c r="T430" s="15"/>
      <c r="U430" s="31"/>
      <c r="V430" s="31"/>
    </row>
    <row r="431" spans="1:22" s="11" customFormat="1" ht="21" customHeight="1" x14ac:dyDescent="0.3">
      <c r="A431" s="15"/>
      <c r="B431" s="64" t="s">
        <v>594</v>
      </c>
      <c r="C431" s="64"/>
      <c r="D431" s="64"/>
      <c r="E431" s="64"/>
      <c r="F431" s="64"/>
      <c r="G431" s="64"/>
      <c r="H431" s="15"/>
      <c r="I431" s="15"/>
      <c r="J431" s="15"/>
      <c r="K431" s="15"/>
      <c r="L431" s="15"/>
      <c r="M431" s="16"/>
      <c r="N431" s="15"/>
      <c r="O431" s="15"/>
      <c r="P431" s="15"/>
      <c r="Q431" s="15"/>
      <c r="R431" s="15"/>
      <c r="S431" s="15"/>
      <c r="T431" s="15"/>
      <c r="U431" s="31"/>
      <c r="V431" s="31"/>
    </row>
    <row r="432" spans="1:22" s="11" customFormat="1" ht="21" customHeight="1" x14ac:dyDescent="0.3">
      <c r="A432" s="15"/>
      <c r="B432" s="64" t="s">
        <v>595</v>
      </c>
      <c r="C432" s="64"/>
      <c r="D432" s="64"/>
      <c r="E432" s="64"/>
      <c r="F432" s="64"/>
      <c r="G432" s="64"/>
      <c r="H432" s="15"/>
      <c r="I432" s="15"/>
      <c r="J432" s="15"/>
      <c r="K432" s="15"/>
      <c r="L432" s="15"/>
      <c r="M432" s="16"/>
      <c r="N432" s="15"/>
      <c r="O432" s="15"/>
      <c r="P432" s="15"/>
      <c r="Q432" s="15"/>
      <c r="R432" s="15"/>
      <c r="S432" s="15"/>
      <c r="T432" s="15"/>
      <c r="U432" s="31"/>
      <c r="V432" s="31"/>
    </row>
    <row r="433" spans="1:22" s="11" customFormat="1" ht="21" customHeight="1" x14ac:dyDescent="0.3">
      <c r="A433" s="15"/>
      <c r="B433" s="65" t="s">
        <v>596</v>
      </c>
      <c r="C433" s="65"/>
      <c r="D433" s="65"/>
      <c r="E433" s="65"/>
      <c r="F433" s="65"/>
      <c r="G433" s="65"/>
      <c r="H433" s="17"/>
      <c r="I433" s="17"/>
      <c r="J433" s="17"/>
      <c r="K433" s="17"/>
      <c r="L433" s="17"/>
      <c r="M433" s="18"/>
      <c r="N433" s="20"/>
      <c r="O433" s="20"/>
      <c r="P433" s="20"/>
      <c r="Q433" s="20"/>
      <c r="R433" s="20"/>
      <c r="S433" s="20"/>
      <c r="T433" s="20"/>
      <c r="U433" s="22"/>
      <c r="V433" s="22"/>
    </row>
  </sheetData>
  <mergeCells count="9">
    <mergeCell ref="B430:G430"/>
    <mergeCell ref="B431:G431"/>
    <mergeCell ref="B432:G432"/>
    <mergeCell ref="B433:G433"/>
    <mergeCell ref="B425:G425"/>
    <mergeCell ref="B426:G426"/>
    <mergeCell ref="B427:G427"/>
    <mergeCell ref="B428:G428"/>
    <mergeCell ref="B429:G429"/>
  </mergeCells>
  <phoneticPr fontId="3" type="noConversion"/>
  <pageMargins left="0.7" right="0.7" top="0.75" bottom="0.75" header="0.3" footer="0.3"/>
  <pageSetup paperSize="9" orientation="portrait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규격서</vt:lpstr>
      <vt:lpstr>팀별,부기별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Usery</cp:lastModifiedBy>
  <dcterms:created xsi:type="dcterms:W3CDTF">2025-02-24T08:05:19Z</dcterms:created>
  <dcterms:modified xsi:type="dcterms:W3CDTF">2026-07-14T03:30:01Z</dcterms:modified>
</cp:coreProperties>
</file>